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1" activeTab="1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income'!$A$1:$I$41</definedName>
    <definedName name="_xlnm.Print_Area" localSheetId="0">'statement of financial position'!$A$1:$H$60</definedName>
    <definedName name="_xlnm.Print_Titles" localSheetId="1">'statement of compr. income'!$1:$4</definedName>
  </definedNames>
  <calcPr fullCalcOnLoad="1"/>
</workbook>
</file>

<file path=xl/sharedStrings.xml><?xml version="1.0" encoding="utf-8"?>
<sst xmlns="http://schemas.openxmlformats.org/spreadsheetml/2006/main" count="146" uniqueCount="104">
  <si>
    <t>BGN'000</t>
  </si>
  <si>
    <t xml:space="preserve"> BGN'000</t>
  </si>
  <si>
    <t>AKTIV PROPERTIES REIT</t>
  </si>
  <si>
    <t>ASSETS</t>
  </si>
  <si>
    <t>Note</t>
  </si>
  <si>
    <t>Property, plant and equipment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</si>
  <si>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</si>
  <si>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</si>
  <si>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</si>
  <si>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</si>
  <si>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</si>
  <si>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</si>
  <si>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</si>
  <si>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</si>
  <si>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</si>
  <si>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</si>
  <si>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</si>
  <si>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Premium reserves</t>
  </si>
  <si>
    <t>Accumulated loss</t>
  </si>
  <si>
    <t>Total equity</t>
  </si>
  <si>
    <t>LIABILITIES</t>
  </si>
  <si>
    <t>Non-current liabilities</t>
  </si>
  <si>
    <t>Loans</t>
  </si>
  <si>
    <t>Other non-current liabilities</t>
  </si>
  <si>
    <t>Total non-current liabilities</t>
  </si>
  <si>
    <t>Current liabilities</t>
  </si>
  <si>
    <t>Trade and other payables</t>
  </si>
  <si>
    <t>Other current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</si>
  <si>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</si>
  <si>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</si>
  <si>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</si>
  <si>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</si>
  <si>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</si>
  <si>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</si>
  <si>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</si>
  <si>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Other costs</t>
  </si>
  <si>
    <t>Financial income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</si>
  <si>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</si>
  <si>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</si>
  <si>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</si>
  <si>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</si>
  <si>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</si>
  <si>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</si>
  <si>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</si>
  <si>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</si>
  <si>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</si>
  <si>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</si>
  <si>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Cash flow from activities</t>
  </si>
  <si>
    <t>Purchase of property, plant and equipment</t>
  </si>
  <si>
    <t>Net cash flow provided by/(used in) investing activities</t>
  </si>
  <si>
    <t>Repayment of loans</t>
  </si>
  <si>
    <t>Net cash flow from Interest received/Interest paid</t>
  </si>
  <si>
    <t>Divident paid to the shareholders</t>
  </si>
  <si>
    <t>Other cash flows from financial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</si>
  <si>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</si>
  <si>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</si>
  <si>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</si>
  <si>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</si>
  <si>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</si>
  <si>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</si>
  <si>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</si>
  <si>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Notes</t>
  </si>
  <si>
    <t>Premiums from issues</t>
  </si>
  <si>
    <t>Retained earnings and losses</t>
  </si>
  <si>
    <t>Balance as of January 1, 2010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</si>
  <si>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</si>
  <si>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</si>
  <si>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</si>
  <si>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</si>
  <si>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</si>
  <si>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</si>
  <si>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Profit (loss) for the current year</t>
  </si>
  <si>
    <t>Cost for consumables and raw materials</t>
  </si>
  <si>
    <t>Extraordinary incomes</t>
  </si>
  <si>
    <t>Income tax expense</t>
  </si>
  <si>
    <t>Subsequent valuation of non-current assets</t>
  </si>
  <si>
    <t>Costs for acquisition of non- current assets</t>
  </si>
  <si>
    <t>Depreciation and amortization expence</t>
  </si>
  <si>
    <t>Trade receivables - advances for non-current assets</t>
  </si>
  <si>
    <t>Measurment to fair value costs</t>
  </si>
  <si>
    <t>Discontinued operations</t>
  </si>
  <si>
    <t>Profit for the year from discontinued operations</t>
  </si>
  <si>
    <t>including profit from minority interest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</si>
  <si>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</si>
  <si>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</si>
  <si>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</si>
  <si>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</si>
  <si>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</si>
  <si>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Other current assets</t>
  </si>
  <si>
    <t>INTERIM CONSOLIDATED STATEMENT OF FINANCIAL POSITION</t>
  </si>
  <si>
    <t>INTERIM CONSOLIDATED STATEMENT OF COMPREHENSIVE INCOME</t>
  </si>
  <si>
    <t xml:space="preserve">INTERIM CONSOLIDATED STATEMENT OF CASH FLOW </t>
  </si>
  <si>
    <t>As of 30 September 2010</t>
  </si>
  <si>
    <t>As of 30.09.2010</t>
  </si>
  <si>
    <t>As of 31.12.2009</t>
  </si>
  <si>
    <t>For the period ended September 30, 2010</t>
  </si>
  <si>
    <t>For the period ended September, 2010</t>
  </si>
  <si>
    <t>Balance as of January 1, 2009</t>
  </si>
  <si>
    <t>Ckange of equity as of September 30, 2009</t>
  </si>
  <si>
    <t>Balance as of 30 September 2009</t>
  </si>
  <si>
    <t>Ckange of equity as of September 30, 2010</t>
  </si>
  <si>
    <t>Balance as of 30 September  2010</t>
  </si>
  <si>
    <t>INTERIM CONSOLIDATED STATEMENT OF CHANGES IN EQUITY</t>
  </si>
  <si>
    <t>13/14.2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</si>
</sst>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\-_);_(@_)"/>
    <numFmt numFmtId="189" formatCode="#,##0;\-#,##0"/>
    <numFmt numFmtId="190" formatCode="_(* #,##0.00_);_(* \(#,##0.00\);_(* \-??_);_(@_)"/>
    <numFmt numFmtId="191" formatCode="##0"/>
    <numFmt numFmtId="192" formatCode="#,##0;\(#,##0\)"/>
    <numFmt numFmtId="193" formatCode="d\ mmm\ yy"/>
    <numFmt numFmtId="194" formatCode="_(* #,##0_);_(* \(#,##0\);_(* \-??_);_(@_)"/>
    <numFmt numFmtId="195" formatCode="dd\.mm\.yyyy"/>
    <numFmt numFmtId="196" formatCode="[$-402]dd\ mmmm\ yyyy\ &quot;г.&quot;;@"/>
    <numFmt numFmtId="197" formatCode="[$-402]dd\ mmmm\ yyyy\ &quot;г.&quot;"/>
    <numFmt numFmtId="198" formatCode="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800]dddd\,\ mmmm\ dd\,\ yyyy"/>
  </numFmts>
  <fonts count="53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10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"/>
      <family val="1"/>
    </font>
    <font>
      <i/>
      <sz val="11"/>
      <color indexed="10"/>
      <name val="Times New Roman Cyr"/>
      <family val="1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/>
    </xf>
    <xf numFmtId="192" fontId="15" fillId="0" borderId="0" xfId="42" applyNumberFormat="1" applyFont="1" applyFill="1" applyBorder="1" applyAlignment="1" applyProtection="1">
      <alignment/>
      <protection/>
    </xf>
    <xf numFmtId="192" fontId="14" fillId="0" borderId="0" xfId="62" applyNumberFormat="1" applyFont="1" applyFill="1" applyBorder="1" applyAlignment="1">
      <alignment horizontal="right" vertical="center"/>
      <protection/>
    </xf>
    <xf numFmtId="192" fontId="15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14" fillId="0" borderId="0" xfId="62" applyNumberFormat="1" applyFont="1" applyFill="1" applyBorder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/>
    </xf>
    <xf numFmtId="190" fontId="15" fillId="0" borderId="0" xfId="42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center" wrapText="1"/>
      <protection/>
    </xf>
    <xf numFmtId="0" fontId="5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8" fontId="7" fillId="0" borderId="0" xfId="58" applyNumberFormat="1" applyFont="1" applyFill="1" applyAlignment="1">
      <alignment horizontal="right"/>
      <protection/>
    </xf>
    <xf numFmtId="0" fontId="7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Alignment="1">
      <alignment/>
      <protection/>
    </xf>
    <xf numFmtId="0" fontId="7" fillId="0" borderId="0" xfId="58" applyFont="1" applyFill="1">
      <alignment/>
      <protection/>
    </xf>
    <xf numFmtId="0" fontId="7" fillId="0" borderId="0" xfId="63" applyFont="1" applyFill="1" applyAlignment="1">
      <alignment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left" vertical="center"/>
      <protection/>
    </xf>
    <xf numFmtId="49" fontId="19" fillId="0" borderId="0" xfId="59" applyNumberFormat="1" applyFont="1" applyFill="1" applyBorder="1" applyAlignment="1">
      <alignment horizontal="right" vertical="center" wrapText="1"/>
      <protection/>
    </xf>
    <xf numFmtId="193" fontId="20" fillId="0" borderId="0" xfId="57" applyNumberFormat="1" applyFont="1" applyFill="1" applyBorder="1" applyAlignment="1">
      <alignment horizontal="center" vertical="center" wrapText="1"/>
      <protection/>
    </xf>
    <xf numFmtId="188" fontId="19" fillId="0" borderId="0" xfId="59" applyNumberFormat="1" applyFont="1" applyFill="1" applyBorder="1" applyAlignment="1">
      <alignment horizontal="right"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2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Border="1" applyAlignment="1">
      <alignment horizontal="right"/>
      <protection/>
    </xf>
    <xf numFmtId="188" fontId="7" fillId="0" borderId="0" xfId="58" applyNumberFormat="1" applyFont="1" applyFill="1" applyBorder="1">
      <alignment/>
      <protection/>
    </xf>
    <xf numFmtId="188" fontId="7" fillId="0" borderId="0" xfId="58" applyNumberFormat="1" applyFont="1" applyFill="1" applyBorder="1" applyAlignment="1">
      <alignment/>
      <protection/>
    </xf>
    <xf numFmtId="188" fontId="7" fillId="0" borderId="0" xfId="61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>
      <alignment/>
      <protection/>
    </xf>
    <xf numFmtId="188" fontId="7" fillId="0" borderId="0" xfId="61" applyNumberFormat="1" applyFont="1" applyFill="1" applyBorder="1" applyAlignment="1">
      <alignment/>
      <protection/>
    </xf>
    <xf numFmtId="0" fontId="8" fillId="0" borderId="0" xfId="58" applyFont="1" applyFill="1">
      <alignment/>
      <protection/>
    </xf>
    <xf numFmtId="188" fontId="8" fillId="0" borderId="10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/>
      <protection/>
    </xf>
    <xf numFmtId="188" fontId="6" fillId="0" borderId="0" xfId="58" applyNumberFormat="1" applyFont="1" applyFill="1" applyBorder="1" applyAlignment="1">
      <alignment horizontal="right"/>
      <protection/>
    </xf>
    <xf numFmtId="188" fontId="6" fillId="0" borderId="0" xfId="58" applyNumberFormat="1" applyFont="1" applyFill="1" applyBorder="1">
      <alignment/>
      <protection/>
    </xf>
    <xf numFmtId="188" fontId="6" fillId="0" borderId="0" xfId="58" applyNumberFormat="1" applyFont="1" applyFill="1" applyBorder="1" applyAlignment="1">
      <alignment/>
      <protection/>
    </xf>
    <xf numFmtId="188" fontId="3" fillId="0" borderId="0" xfId="58" applyNumberFormat="1" applyFont="1" applyFill="1" applyBorder="1">
      <alignment/>
      <protection/>
    </xf>
    <xf numFmtId="188" fontId="3" fillId="0" borderId="0" xfId="58" applyNumberFormat="1" applyFont="1" applyFill="1" applyBorder="1" applyAlignment="1">
      <alignment horizontal="right"/>
      <protection/>
    </xf>
    <xf numFmtId="188" fontId="3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>
      <alignment/>
      <protection/>
    </xf>
    <xf numFmtId="0" fontId="23" fillId="0" borderId="0" xfId="57" applyFont="1" applyFill="1" applyBorder="1" applyAlignment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/>
    </xf>
    <xf numFmtId="0" fontId="13" fillId="0" borderId="0" xfId="59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94" fontId="7" fillId="0" borderId="0" xfId="42" applyNumberFormat="1" applyFont="1" applyFill="1" applyBorder="1" applyAlignment="1" applyProtection="1">
      <alignment horizontal="right" vertical="center"/>
      <protection/>
    </xf>
    <xf numFmtId="194" fontId="7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194" fontId="7" fillId="0" borderId="0" xfId="59" applyNumberFormat="1" applyFont="1" applyFill="1" applyBorder="1" applyAlignment="1" applyProtection="1">
      <alignment vertical="center"/>
      <protection/>
    </xf>
    <xf numFmtId="194" fontId="8" fillId="0" borderId="0" xfId="5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57" applyFont="1" applyFill="1" applyBorder="1" applyAlignment="1">
      <alignment horizontal="left"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7" fillId="0" borderId="0" xfId="59" applyFont="1" applyFill="1" applyAlignment="1">
      <alignment horizontal="left"/>
      <protection/>
    </xf>
    <xf numFmtId="0" fontId="10" fillId="0" borderId="0" xfId="57" applyFont="1" applyFill="1" applyBorder="1" applyAlignment="1">
      <alignment horizontal="left" wrapText="1"/>
      <protection/>
    </xf>
    <xf numFmtId="0" fontId="10" fillId="0" borderId="0" xfId="57" applyFont="1" applyFill="1" applyBorder="1" applyAlignment="1">
      <alignment horizontal="right" wrapText="1"/>
      <protection/>
    </xf>
    <xf numFmtId="0" fontId="13" fillId="0" borderId="0" xfId="57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91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91" fontId="15" fillId="0" borderId="0" xfId="0" applyNumberFormat="1" applyFont="1" applyFill="1" applyBorder="1" applyAlignment="1">
      <alignment horizontal="right" wrapText="1"/>
    </xf>
    <xf numFmtId="188" fontId="8" fillId="0" borderId="11" xfId="61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top"/>
    </xf>
    <xf numFmtId="194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94" fontId="7" fillId="0" borderId="12" xfId="59" applyNumberFormat="1" applyFont="1" applyFill="1" applyBorder="1" applyAlignment="1" applyProtection="1">
      <alignment vertical="center"/>
      <protection/>
    </xf>
    <xf numFmtId="194" fontId="8" fillId="0" borderId="11" xfId="59" applyNumberFormat="1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6" fillId="0" borderId="0" xfId="58" applyFont="1" applyFill="1" applyBorder="1" applyAlignment="1">
      <alignment vertical="top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26" fillId="0" borderId="0" xfId="58" applyFont="1" applyFill="1" applyBorder="1" applyAlignment="1">
      <alignment vertical="top"/>
      <protection/>
    </xf>
    <xf numFmtId="0" fontId="27" fillId="0" borderId="0" xfId="58" applyFont="1" applyFill="1" applyBorder="1" applyAlignment="1">
      <alignment vertical="top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left" wrapText="1"/>
      <protection/>
    </xf>
    <xf numFmtId="196" fontId="3" fillId="0" borderId="0" xfId="57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wrapText="1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wrapText="1"/>
      <protection/>
    </xf>
    <xf numFmtId="3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horizontal="right" vertical="center"/>
      <protection/>
    </xf>
    <xf numFmtId="3" fontId="14" fillId="0" borderId="0" xfId="62" applyNumberFormat="1" applyFont="1" applyFill="1" applyBorder="1" applyAlignment="1">
      <alignment horizontal="right" vertical="center"/>
      <protection/>
    </xf>
    <xf numFmtId="3" fontId="14" fillId="0" borderId="13" xfId="62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3" fontId="16" fillId="0" borderId="0" xfId="0" applyNumberFormat="1" applyFont="1" applyFill="1" applyBorder="1" applyAlignment="1">
      <alignment horizontal="right"/>
    </xf>
    <xf numFmtId="3" fontId="14" fillId="0" borderId="13" xfId="62" applyNumberFormat="1" applyFont="1" applyFill="1" applyBorder="1" applyAlignment="1">
      <alignment vertical="center"/>
      <protection/>
    </xf>
    <xf numFmtId="188" fontId="7" fillId="0" borderId="0" xfId="0" applyNumberFormat="1" applyFont="1" applyFill="1" applyBorder="1" applyAlignment="1">
      <alignment/>
    </xf>
    <xf numFmtId="194" fontId="7" fillId="0" borderId="14" xfId="59" applyNumberFormat="1" applyFont="1" applyFill="1" applyBorder="1" applyAlignment="1" applyProtection="1">
      <alignment vertical="center"/>
      <protection/>
    </xf>
    <xf numFmtId="194" fontId="8" fillId="0" borderId="15" xfId="59" applyNumberFormat="1" applyFont="1" applyFill="1" applyBorder="1" applyAlignment="1" applyProtection="1">
      <alignment vertical="center"/>
      <protection/>
    </xf>
    <xf numFmtId="194" fontId="8" fillId="0" borderId="14" xfId="59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196" fontId="3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65" applyFont="1" applyFill="1" applyBorder="1" applyAlignment="1" applyProtection="1">
      <alignment wrapText="1"/>
      <protection locked="0"/>
    </xf>
    <xf numFmtId="0" fontId="3" fillId="0" borderId="0" xfId="65" applyFont="1" applyFill="1" applyAlignment="1" applyProtection="1">
      <alignment vertical="top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0" fontId="8" fillId="0" borderId="0" xfId="65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/>
      <protection/>
    </xf>
    <xf numFmtId="196" fontId="8" fillId="0" borderId="0" xfId="57" applyNumberFormat="1" applyFont="1" applyFill="1" applyBorder="1" applyAlignment="1">
      <alignment horizontal="left" vertical="center"/>
      <protection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10" fillId="0" borderId="0" xfId="5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59" applyNumberFormat="1" applyFont="1" applyFill="1" applyBorder="1" applyAlignment="1" applyProtection="1">
      <alignment vertical="top"/>
      <protection/>
    </xf>
    <xf numFmtId="0" fontId="28" fillId="0" borderId="0" xfId="0" applyFont="1" applyFill="1" applyBorder="1" applyAlignment="1">
      <alignment horizontal="right" vertical="center" wrapText="1"/>
    </xf>
    <xf numFmtId="0" fontId="8" fillId="0" borderId="0" xfId="65" applyFont="1" applyFill="1" applyBorder="1" applyAlignment="1" applyProtection="1">
      <alignment horizontal="left" vertical="center"/>
      <protection/>
    </xf>
    <xf numFmtId="41" fontId="8" fillId="0" borderId="14" xfId="65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vertical="center" wrapText="1"/>
    </xf>
    <xf numFmtId="188" fontId="8" fillId="0" borderId="0" xfId="61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 applyProtection="1">
      <alignment vertical="top" wrapText="1"/>
      <protection locked="0"/>
    </xf>
    <xf numFmtId="0" fontId="6" fillId="0" borderId="0" xfId="57" applyFont="1" applyFill="1" applyBorder="1" applyAlignment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65"/>
  <sheetViews>
    <sheetView zoomScaleSheetLayoutView="80" zoomScalePageLayoutView="0" workbookViewId="0" topLeftCell="A19">
      <selection activeCell="J45" sqref="J45"/>
    </sheetView>
  </sheetViews>
  <sheetFormatPr defaultColWidth="9.140625" defaultRowHeight="12.75"/>
  <cols>
    <col min="1" max="1" width="53.00390625" style="111" bestFit="1" customWidth="1"/>
    <col min="2" max="2" width="8.28125" style="102" customWidth="1"/>
    <col min="3" max="3" width="14.00390625" style="102" customWidth="1"/>
    <col min="4" max="4" width="17.7109375" style="102" customWidth="1"/>
    <col min="5" max="5" width="2.421875" style="102" customWidth="1"/>
    <col min="6" max="6" width="17.7109375" style="102" customWidth="1"/>
    <col min="7" max="7" width="1.57421875" style="102" customWidth="1"/>
    <col min="8" max="8" width="2.7109375" style="102" customWidth="1"/>
    <col min="9" max="16384" width="9.140625" style="102" customWidth="1"/>
  </cols>
  <sheetData>
    <row r="1" spans="1:8" ht="13.5" customHeight="1">
      <c r="A1" s="178" t="s">
        <v>2</v>
      </c>
      <c r="B1" s="138"/>
      <c r="C1" s="193"/>
      <c r="D1" s="193"/>
      <c r="E1" s="193"/>
      <c r="F1" s="193"/>
      <c r="G1" s="193"/>
      <c r="H1" s="193"/>
    </row>
    <row r="2" spans="1:8" ht="13.5" customHeight="1">
      <c r="A2" s="138"/>
      <c r="B2" s="138"/>
      <c r="C2" s="139"/>
      <c r="D2" s="139"/>
      <c r="E2" s="139"/>
      <c r="F2" s="139"/>
      <c r="G2" s="139"/>
      <c r="H2" s="139"/>
    </row>
    <row r="3" spans="1:8" ht="15.75">
      <c r="A3" s="183" t="s">
        <v>89</v>
      </c>
      <c r="B3" s="183"/>
      <c r="C3" s="183"/>
      <c r="D3" s="183"/>
      <c r="E3" s="183"/>
      <c r="F3" s="183"/>
      <c r="G3" s="183"/>
      <c r="H3" s="183"/>
    </row>
    <row r="4" spans="1:8" ht="15">
      <c r="A4" s="184" t="s">
        <v>92</v>
      </c>
      <c r="B4" s="185"/>
      <c r="C4" s="185"/>
      <c r="D4" s="185"/>
      <c r="E4" s="20"/>
      <c r="F4" s="20"/>
      <c r="G4" s="20"/>
      <c r="H4" s="20"/>
    </row>
    <row r="5" spans="1:8" ht="15">
      <c r="A5" s="102"/>
      <c r="B5" s="176"/>
      <c r="C5" s="176"/>
      <c r="D5" s="176"/>
      <c r="E5" s="20"/>
      <c r="F5" s="20"/>
      <c r="G5" s="20"/>
      <c r="H5" s="20"/>
    </row>
    <row r="6" spans="1:8" ht="15">
      <c r="A6" s="177"/>
      <c r="B6" s="176"/>
      <c r="C6" s="176"/>
      <c r="D6" s="176"/>
      <c r="E6" s="20"/>
      <c r="F6" s="20"/>
      <c r="G6" s="20"/>
      <c r="H6" s="20"/>
    </row>
    <row r="7" spans="1:8" ht="18" customHeight="1">
      <c r="A7" s="110"/>
      <c r="B7" s="13"/>
      <c r="C7" s="182" t="s">
        <v>4</v>
      </c>
      <c r="D7" s="195" t="s">
        <v>93</v>
      </c>
      <c r="E7" s="108"/>
      <c r="F7" s="195" t="s">
        <v>94</v>
      </c>
      <c r="G7" s="12"/>
      <c r="H7" s="21"/>
    </row>
    <row r="8" spans="2:8" ht="18" customHeight="1">
      <c r="B8" s="13"/>
      <c r="C8" s="182"/>
      <c r="D8" s="12" t="s">
        <v>1</v>
      </c>
      <c r="E8" s="15"/>
      <c r="F8" s="12" t="s">
        <v>1</v>
      </c>
      <c r="G8" s="14"/>
      <c r="H8" s="22"/>
    </row>
    <row r="9" spans="1:8" ht="15">
      <c r="A9" s="194" t="s">
        <v>3</v>
      </c>
      <c r="B9" s="15"/>
      <c r="C9" s="15"/>
      <c r="D9" s="15"/>
      <c r="E9" s="15"/>
      <c r="F9" s="15"/>
      <c r="G9" s="15"/>
      <c r="H9" s="22"/>
    </row>
    <row r="10" spans="1:8" ht="15">
      <c r="A10" s="109" t="s">
        <v>70</v>
      </c>
      <c r="B10" s="104"/>
      <c r="C10" s="104"/>
      <c r="D10" s="23"/>
      <c r="E10" s="23"/>
      <c r="F10" s="23"/>
      <c r="G10" s="23"/>
      <c r="H10" s="24"/>
    </row>
    <row r="11" spans="1:8" ht="15">
      <c r="A11" s="103" t="s">
        <v>5</v>
      </c>
      <c r="B11" s="105"/>
      <c r="C11" s="105">
        <v>3.1</v>
      </c>
      <c r="D11" s="151">
        <v>15976</v>
      </c>
      <c r="E11" s="151"/>
      <c r="F11" s="151">
        <v>15760</v>
      </c>
      <c r="G11" s="25"/>
      <c r="H11" s="26"/>
    </row>
    <row r="12" spans="1:8" ht="15">
      <c r="A12" s="103" t="s">
        <v>6</v>
      </c>
      <c r="B12" s="105"/>
      <c r="C12" s="105">
        <v>3.2</v>
      </c>
      <c r="D12" s="151">
        <v>6202</v>
      </c>
      <c r="E12" s="151"/>
      <c r="F12" s="151">
        <v>6202</v>
      </c>
      <c r="G12" s="25"/>
      <c r="H12" s="26"/>
    </row>
    <row r="13" spans="1:8" ht="15" customHeight="1">
      <c r="A13" s="179" t="s">
        <v>78</v>
      </c>
      <c r="B13" s="105"/>
      <c r="C13" s="105">
        <v>3.1</v>
      </c>
      <c r="D13" s="151">
        <v>1037</v>
      </c>
      <c r="E13" s="151"/>
      <c r="F13" s="151">
        <v>1037</v>
      </c>
      <c r="G13" s="25"/>
      <c r="H13" s="27"/>
    </row>
    <row r="14" spans="1:8" ht="15">
      <c r="A14" s="179" t="s">
        <v>76</v>
      </c>
      <c r="B14" s="105"/>
      <c r="C14" s="105">
        <v>3.1</v>
      </c>
      <c r="D14" s="152">
        <v>1493</v>
      </c>
      <c r="E14" s="151"/>
      <c r="F14" s="152">
        <v>1159</v>
      </c>
      <c r="G14" s="25"/>
      <c r="H14" s="27"/>
    </row>
    <row r="15" spans="1:8" ht="14.25" customHeight="1">
      <c r="A15" s="112" t="s">
        <v>7</v>
      </c>
      <c r="B15" s="104"/>
      <c r="C15" s="168"/>
      <c r="D15" s="153">
        <f>SUM(D11:D14)</f>
        <v>24708</v>
      </c>
      <c r="E15" s="154"/>
      <c r="F15" s="153">
        <f>SUM(F11:F14)</f>
        <v>24158</v>
      </c>
      <c r="G15" s="28"/>
      <c r="H15" s="28"/>
    </row>
    <row r="16" spans="1:8" ht="14.25" customHeight="1">
      <c r="A16" s="113"/>
      <c r="B16" s="104"/>
      <c r="C16" s="168"/>
      <c r="D16" s="154"/>
      <c r="E16" s="154"/>
      <c r="F16" s="154"/>
      <c r="G16" s="28"/>
      <c r="H16" s="28"/>
    </row>
    <row r="17" spans="1:8" ht="15">
      <c r="A17" s="109" t="s">
        <v>8</v>
      </c>
      <c r="B17" s="104"/>
      <c r="C17" s="168"/>
      <c r="D17" s="151"/>
      <c r="E17" s="151"/>
      <c r="F17" s="151"/>
      <c r="G17" s="25"/>
      <c r="H17" s="28"/>
    </row>
    <row r="18" spans="1:8" ht="15">
      <c r="A18" s="103" t="s">
        <v>9</v>
      </c>
      <c r="B18" s="105"/>
      <c r="C18" s="105">
        <v>4.1</v>
      </c>
      <c r="D18" s="151">
        <v>63</v>
      </c>
      <c r="E18" s="151"/>
      <c r="F18" s="151">
        <v>197</v>
      </c>
      <c r="G18" s="25"/>
      <c r="H18" s="2"/>
    </row>
    <row r="19" spans="1:8" ht="15">
      <c r="A19" s="113" t="s">
        <v>10</v>
      </c>
      <c r="B19" s="105"/>
      <c r="C19" s="105">
        <v>4.2</v>
      </c>
      <c r="D19" s="151">
        <v>2945</v>
      </c>
      <c r="E19" s="151"/>
      <c r="F19" s="151">
        <v>3949</v>
      </c>
      <c r="G19" s="25"/>
      <c r="H19" s="29"/>
    </row>
    <row r="20" spans="1:8" ht="15">
      <c r="A20" s="113" t="s">
        <v>88</v>
      </c>
      <c r="B20" s="105"/>
      <c r="C20" s="105"/>
      <c r="D20" s="151"/>
      <c r="E20" s="151"/>
      <c r="F20" s="151">
        <v>11</v>
      </c>
      <c r="G20" s="25"/>
      <c r="H20" s="29"/>
    </row>
    <row r="21" spans="1:8" ht="15">
      <c r="A21" s="114" t="s">
        <v>11</v>
      </c>
      <c r="B21" s="104"/>
      <c r="C21" s="168"/>
      <c r="D21" s="153">
        <f>SUM(D18:D20)</f>
        <v>3008</v>
      </c>
      <c r="E21" s="154"/>
      <c r="F21" s="153">
        <f>SUM(F18:F20)</f>
        <v>4157</v>
      </c>
      <c r="G21" s="28"/>
      <c r="H21" s="28"/>
    </row>
    <row r="22" spans="1:8" ht="15">
      <c r="A22" s="114"/>
      <c r="B22" s="104"/>
      <c r="C22" s="168"/>
      <c r="D22" s="154"/>
      <c r="E22" s="154"/>
      <c r="F22" s="154"/>
      <c r="G22" s="28"/>
      <c r="H22" s="28"/>
    </row>
    <row r="23" spans="1:8" ht="15" thickBot="1">
      <c r="A23" s="109" t="s">
        <v>12</v>
      </c>
      <c r="B23" s="104"/>
      <c r="C23" s="168"/>
      <c r="D23" s="155">
        <f>SUM(D15+D21)</f>
        <v>27716</v>
      </c>
      <c r="E23" s="154"/>
      <c r="F23" s="155">
        <f>SUM(F15+F21)</f>
        <v>28315</v>
      </c>
      <c r="G23" s="28"/>
      <c r="H23" s="28"/>
    </row>
    <row r="24" spans="1:8" ht="16.5" customHeight="1" thickTop="1">
      <c r="A24" s="103"/>
      <c r="B24" s="105"/>
      <c r="C24" s="167"/>
      <c r="D24" s="151"/>
      <c r="E24" s="151"/>
      <c r="F24" s="151"/>
      <c r="G24" s="25"/>
      <c r="H24" s="26"/>
    </row>
    <row r="25" spans="1:8" ht="15">
      <c r="A25" s="109" t="s">
        <v>13</v>
      </c>
      <c r="B25" s="15"/>
      <c r="C25" s="169"/>
      <c r="D25" s="156"/>
      <c r="E25" s="156"/>
      <c r="F25" s="156"/>
      <c r="G25" s="106"/>
      <c r="H25" s="30"/>
    </row>
    <row r="26" spans="1:8" ht="15">
      <c r="A26" s="109" t="s">
        <v>14</v>
      </c>
      <c r="B26" s="15"/>
      <c r="C26" s="169"/>
      <c r="D26" s="156"/>
      <c r="E26" s="156"/>
      <c r="F26" s="156"/>
      <c r="G26" s="106"/>
      <c r="H26" s="30"/>
    </row>
    <row r="27" spans="1:8" ht="15">
      <c r="A27" s="103" t="s">
        <v>15</v>
      </c>
      <c r="B27" s="105"/>
      <c r="C27" s="105">
        <v>5</v>
      </c>
      <c r="D27" s="151">
        <v>19728</v>
      </c>
      <c r="E27" s="151"/>
      <c r="F27" s="151">
        <v>19728</v>
      </c>
      <c r="G27" s="25"/>
      <c r="H27" s="29"/>
    </row>
    <row r="28" spans="1:8" ht="15">
      <c r="A28" s="103" t="s">
        <v>16</v>
      </c>
      <c r="B28" s="105"/>
      <c r="C28" s="105">
        <v>5</v>
      </c>
      <c r="D28" s="151">
        <v>3480</v>
      </c>
      <c r="E28" s="151"/>
      <c r="F28" s="151">
        <v>3480</v>
      </c>
      <c r="G28" s="25"/>
      <c r="H28" s="29"/>
    </row>
    <row r="29" spans="1:8" ht="15">
      <c r="A29" s="103" t="s">
        <v>17</v>
      </c>
      <c r="B29" s="105"/>
      <c r="C29" s="105">
        <v>5</v>
      </c>
      <c r="D29" s="151">
        <v>7719</v>
      </c>
      <c r="E29" s="151"/>
      <c r="F29" s="151">
        <v>7719</v>
      </c>
      <c r="G29" s="25"/>
      <c r="H29" s="29"/>
    </row>
    <row r="30" spans="1:8" ht="15">
      <c r="A30" s="103" t="s">
        <v>18</v>
      </c>
      <c r="B30" s="105"/>
      <c r="C30" s="105">
        <v>5</v>
      </c>
      <c r="D30" s="151">
        <v>-3708</v>
      </c>
      <c r="E30" s="151"/>
      <c r="F30" s="151">
        <v>-761</v>
      </c>
      <c r="G30" s="25"/>
      <c r="H30" s="29"/>
    </row>
    <row r="31" spans="1:8" ht="15">
      <c r="A31" s="103" t="s">
        <v>71</v>
      </c>
      <c r="B31" s="105"/>
      <c r="C31" s="105">
        <v>5</v>
      </c>
      <c r="D31" s="151">
        <v>10</v>
      </c>
      <c r="E31" s="151"/>
      <c r="F31" s="151">
        <v>-2483</v>
      </c>
      <c r="G31" s="25"/>
      <c r="H31" s="29"/>
    </row>
    <row r="32" spans="1:8" ht="15">
      <c r="A32" s="114" t="s">
        <v>19</v>
      </c>
      <c r="B32" s="104"/>
      <c r="C32" s="167"/>
      <c r="D32" s="157">
        <f>SUM(D27:D31)</f>
        <v>27229</v>
      </c>
      <c r="E32" s="158"/>
      <c r="F32" s="157">
        <f>SUM(F27:F31)</f>
        <v>27683</v>
      </c>
      <c r="G32" s="31"/>
      <c r="H32" s="31"/>
    </row>
    <row r="33" spans="1:8" ht="15">
      <c r="A33" s="114" t="s">
        <v>84</v>
      </c>
      <c r="B33" s="104"/>
      <c r="C33" s="167"/>
      <c r="D33" s="157">
        <f>D32</f>
        <v>27229</v>
      </c>
      <c r="E33" s="158"/>
      <c r="F33" s="157">
        <f>F32</f>
        <v>27683</v>
      </c>
      <c r="G33" s="31"/>
      <c r="H33" s="31"/>
    </row>
    <row r="34" spans="1:8" ht="23.25" customHeight="1">
      <c r="A34" s="114"/>
      <c r="B34" s="104"/>
      <c r="C34" s="167"/>
      <c r="D34" s="158"/>
      <c r="E34" s="158"/>
      <c r="F34" s="158"/>
      <c r="G34" s="31"/>
      <c r="H34" s="31"/>
    </row>
    <row r="35" spans="1:8" ht="15">
      <c r="A35" s="109" t="s">
        <v>20</v>
      </c>
      <c r="B35" s="104"/>
      <c r="C35" s="168"/>
      <c r="D35" s="151"/>
      <c r="E35" s="151"/>
      <c r="F35" s="151"/>
      <c r="G35" s="25"/>
      <c r="H35" s="31"/>
    </row>
    <row r="36" spans="1:8" ht="15">
      <c r="A36" s="109" t="s">
        <v>21</v>
      </c>
      <c r="B36" s="105"/>
      <c r="C36" s="167"/>
      <c r="D36" s="151"/>
      <c r="E36" s="151"/>
      <c r="F36" s="151"/>
      <c r="G36" s="25"/>
      <c r="H36" s="31"/>
    </row>
    <row r="37" spans="1:8" ht="15">
      <c r="A37" s="103" t="s">
        <v>22</v>
      </c>
      <c r="B37" s="105"/>
      <c r="C37" s="105">
        <v>6</v>
      </c>
      <c r="D37" s="151">
        <v>368</v>
      </c>
      <c r="E37" s="151"/>
      <c r="F37" s="151">
        <v>368</v>
      </c>
      <c r="G37" s="25"/>
      <c r="H37" s="31"/>
    </row>
    <row r="38" spans="1:8" ht="15">
      <c r="A38" s="103" t="s">
        <v>23</v>
      </c>
      <c r="B38" s="105"/>
      <c r="C38" s="105">
        <v>6</v>
      </c>
      <c r="D38" s="151">
        <v>34</v>
      </c>
      <c r="E38" s="151"/>
      <c r="F38" s="151">
        <v>25</v>
      </c>
      <c r="G38" s="25"/>
      <c r="H38" s="29"/>
    </row>
    <row r="39" spans="1:8" ht="15">
      <c r="A39" s="112" t="s">
        <v>24</v>
      </c>
      <c r="B39" s="104"/>
      <c r="C39" s="168"/>
      <c r="D39" s="157">
        <f>SUM(D37:D38)</f>
        <v>402</v>
      </c>
      <c r="E39" s="158"/>
      <c r="F39" s="157">
        <f>SUM(F37:F38)</f>
        <v>393</v>
      </c>
      <c r="G39" s="31"/>
      <c r="H39" s="31"/>
    </row>
    <row r="40" spans="1:8" ht="14.25">
      <c r="A40" s="137"/>
      <c r="B40" s="104"/>
      <c r="C40" s="168"/>
      <c r="D40" s="158"/>
      <c r="E40" s="158"/>
      <c r="F40" s="158"/>
      <c r="G40" s="31"/>
      <c r="H40" s="31"/>
    </row>
    <row r="41" spans="1:8" ht="15">
      <c r="A41" s="109" t="s">
        <v>25</v>
      </c>
      <c r="B41" s="107"/>
      <c r="C41" s="170"/>
      <c r="D41" s="159"/>
      <c r="E41" s="159"/>
      <c r="F41" s="159"/>
      <c r="G41" s="32"/>
      <c r="H41" s="26"/>
    </row>
    <row r="42" spans="1:8" ht="15">
      <c r="A42" s="34" t="s">
        <v>26</v>
      </c>
      <c r="B42" s="105"/>
      <c r="C42" s="105">
        <v>7</v>
      </c>
      <c r="D42" s="151">
        <v>36</v>
      </c>
      <c r="E42" s="151"/>
      <c r="F42" s="151">
        <v>5</v>
      </c>
      <c r="G42" s="25"/>
      <c r="H42" s="26"/>
    </row>
    <row r="43" spans="1:8" ht="15">
      <c r="A43" s="34" t="s">
        <v>22</v>
      </c>
      <c r="B43" s="105"/>
      <c r="C43" s="105">
        <v>7</v>
      </c>
      <c r="D43" s="150">
        <v>34</v>
      </c>
      <c r="E43" s="151"/>
      <c r="F43" s="150">
        <v>214</v>
      </c>
      <c r="G43" s="25"/>
      <c r="H43" s="26"/>
    </row>
    <row r="44" spans="1:8" ht="15">
      <c r="A44" s="34" t="s">
        <v>27</v>
      </c>
      <c r="B44" s="105"/>
      <c r="C44" s="105">
        <v>7</v>
      </c>
      <c r="D44" s="151">
        <v>15</v>
      </c>
      <c r="E44" s="151"/>
      <c r="F44" s="151">
        <v>20</v>
      </c>
      <c r="G44" s="25"/>
      <c r="H44" s="2"/>
    </row>
    <row r="45" spans="1:8" ht="15">
      <c r="A45" s="114" t="s">
        <v>28</v>
      </c>
      <c r="B45" s="104"/>
      <c r="C45" s="104"/>
      <c r="D45" s="157">
        <f>SUM(D42:D44)</f>
        <v>85</v>
      </c>
      <c r="E45" s="158"/>
      <c r="F45" s="157">
        <f>SUM(F42:F44)</f>
        <v>239</v>
      </c>
      <c r="G45" s="31"/>
      <c r="H45" s="31"/>
    </row>
    <row r="46" spans="1:8" ht="14.25">
      <c r="A46" s="109"/>
      <c r="B46" s="104"/>
      <c r="C46" s="104"/>
      <c r="D46" s="158"/>
      <c r="E46" s="158"/>
      <c r="F46" s="158"/>
      <c r="G46" s="31"/>
      <c r="H46" s="31"/>
    </row>
    <row r="47" spans="1:8" ht="14.25">
      <c r="A47" s="109" t="s">
        <v>29</v>
      </c>
      <c r="B47" s="104"/>
      <c r="C47" s="104"/>
      <c r="D47" s="157">
        <f>D39+D45</f>
        <v>487</v>
      </c>
      <c r="E47" s="158"/>
      <c r="F47" s="157">
        <f>F39+F45</f>
        <v>632</v>
      </c>
      <c r="G47" s="31"/>
      <c r="H47" s="31"/>
    </row>
    <row r="48" spans="1:8" ht="15">
      <c r="A48" s="115"/>
      <c r="B48" s="104"/>
      <c r="C48" s="104"/>
      <c r="D48" s="158"/>
      <c r="E48" s="158"/>
      <c r="F48" s="158"/>
      <c r="G48" s="31"/>
      <c r="H48" s="31"/>
    </row>
    <row r="49" spans="1:8" ht="15" thickBot="1">
      <c r="A49" s="109" t="s">
        <v>30</v>
      </c>
      <c r="B49" s="104"/>
      <c r="C49" s="104"/>
      <c r="D49" s="160">
        <f>D33+D47</f>
        <v>27716</v>
      </c>
      <c r="E49" s="158"/>
      <c r="F49" s="160">
        <f>F33+F47</f>
        <v>28315</v>
      </c>
      <c r="G49" s="31"/>
      <c r="H49" s="31"/>
    </row>
    <row r="50" spans="1:8" ht="15.75" thickTop="1">
      <c r="A50" s="103"/>
      <c r="B50" s="105"/>
      <c r="C50" s="105"/>
      <c r="D50" s="33"/>
      <c r="E50" s="25"/>
      <c r="F50" s="25"/>
      <c r="G50" s="25"/>
      <c r="H50" s="26"/>
    </row>
    <row r="51" spans="1:8" ht="15">
      <c r="A51" s="103"/>
      <c r="B51" s="105"/>
      <c r="C51" s="105"/>
      <c r="D51" s="33"/>
      <c r="E51" s="25"/>
      <c r="F51" s="25"/>
      <c r="G51" s="25"/>
      <c r="H51" s="26"/>
    </row>
    <row r="53" spans="1:7" s="2" customFormat="1" ht="15">
      <c r="A53" s="16" t="s">
        <v>59</v>
      </c>
      <c r="B53" s="4"/>
      <c r="C53" s="4"/>
      <c r="D53" s="4"/>
      <c r="E53" s="4"/>
      <c r="F53" s="4"/>
      <c r="G53" s="4"/>
    </row>
    <row r="54" spans="1:7" s="2" customFormat="1" ht="15">
      <c r="A54" s="17" t="s">
        <v>31</v>
      </c>
      <c r="B54" s="4"/>
      <c r="C54" s="4"/>
      <c r="D54" s="4"/>
      <c r="E54" s="4"/>
      <c r="F54" s="4"/>
      <c r="G54" s="4"/>
    </row>
    <row r="55" spans="1:7" s="2" customFormat="1" ht="15">
      <c r="A55" s="95"/>
      <c r="B55" s="4"/>
      <c r="C55" s="4"/>
      <c r="D55" s="4"/>
      <c r="E55" s="4"/>
      <c r="F55" s="4"/>
      <c r="G55" s="4"/>
    </row>
    <row r="56" spans="1:7" s="2" customFormat="1" ht="15">
      <c r="A56" s="91" t="s">
        <v>60</v>
      </c>
      <c r="B56" s="4"/>
      <c r="C56" s="4"/>
      <c r="D56" s="4"/>
      <c r="E56" s="4"/>
      <c r="F56" s="4"/>
      <c r="G56" s="4"/>
    </row>
    <row r="57" spans="1:7" s="2" customFormat="1" ht="15">
      <c r="A57" s="92" t="s">
        <v>32</v>
      </c>
      <c r="B57" s="4"/>
      <c r="C57" s="4"/>
      <c r="D57" s="4"/>
      <c r="E57" s="4"/>
      <c r="F57" s="4"/>
      <c r="G57" s="4"/>
    </row>
    <row r="58" spans="1:7" s="2" customFormat="1" ht="15">
      <c r="A58" s="95"/>
      <c r="B58" s="4"/>
      <c r="C58" s="4"/>
      <c r="D58" s="4"/>
      <c r="E58" s="4"/>
      <c r="F58" s="4"/>
      <c r="G58" s="4"/>
    </row>
    <row r="59" spans="1:8" ht="36" customHeight="1">
      <c r="A59" s="181" t="s">
        <v>41</v>
      </c>
      <c r="B59" s="181"/>
      <c r="C59" s="181"/>
      <c r="D59" s="181"/>
      <c r="E59" s="181"/>
      <c r="F59" s="181"/>
      <c r="G59" s="16"/>
      <c r="H59" s="26"/>
    </row>
    <row r="60" ht="15">
      <c r="A60" s="92"/>
    </row>
    <row r="63" ht="15">
      <c r="A63" s="116"/>
    </row>
    <row r="64" ht="15">
      <c r="A64" s="116"/>
    </row>
    <row r="65" ht="15">
      <c r="A65" s="116"/>
    </row>
  </sheetData>
  <sheetProtection/>
  <mergeCells count="5">
    <mergeCell ref="A59:F59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8"/>
  <sheetViews>
    <sheetView tabSelected="1" zoomScaleSheetLayoutView="80" zoomScalePageLayoutView="0" workbookViewId="0" topLeftCell="A1">
      <selection activeCell="G38" sqref="G38"/>
    </sheetView>
  </sheetViews>
  <sheetFormatPr defaultColWidth="9.140625" defaultRowHeight="12.75"/>
  <cols>
    <col min="1" max="1" width="45.57421875" style="95" customWidth="1"/>
    <col min="2" max="2" width="10.421875" style="4" customWidth="1"/>
    <col min="3" max="3" width="1.57421875" style="4" customWidth="1"/>
    <col min="4" max="4" width="21.00390625" style="4" customWidth="1"/>
    <col min="5" max="5" width="2.00390625" style="4" customWidth="1"/>
    <col min="6" max="6" width="20.8515625" style="4" customWidth="1"/>
    <col min="7" max="7" width="2.00390625" style="2" customWidth="1"/>
    <col min="8" max="8" width="5.00390625" style="2" customWidth="1"/>
    <col min="9" max="16384" width="9.140625" style="2" customWidth="1"/>
  </cols>
  <sheetData>
    <row r="1" spans="1:7" ht="15">
      <c r="A1" s="178" t="s">
        <v>2</v>
      </c>
      <c r="B1" s="196"/>
      <c r="C1" s="196"/>
      <c r="D1" s="196"/>
      <c r="E1" s="196"/>
      <c r="F1" s="196"/>
      <c r="G1" s="196"/>
    </row>
    <row r="2" spans="1:6" ht="15">
      <c r="A2" s="136"/>
      <c r="B2" s="136"/>
      <c r="D2" s="136"/>
      <c r="E2" s="136"/>
      <c r="F2" s="136"/>
    </row>
    <row r="3" spans="1:6" ht="15">
      <c r="A3" s="136"/>
      <c r="B3" s="136"/>
      <c r="D3" s="136"/>
      <c r="E3" s="136"/>
      <c r="F3" s="136"/>
    </row>
    <row r="4" spans="1:7" s="6" customFormat="1" ht="15">
      <c r="A4" s="186" t="s">
        <v>90</v>
      </c>
      <c r="B4" s="186"/>
      <c r="C4" s="186"/>
      <c r="D4" s="186"/>
      <c r="E4" s="186"/>
      <c r="F4" s="186"/>
      <c r="G4" s="186"/>
    </row>
    <row r="5" spans="1:7" ht="15">
      <c r="A5" s="177" t="s">
        <v>95</v>
      </c>
      <c r="B5" s="21"/>
      <c r="C5" s="21"/>
      <c r="D5" s="21"/>
      <c r="E5" s="21"/>
      <c r="F5" s="21"/>
      <c r="G5" s="21"/>
    </row>
    <row r="6" spans="1:7" ht="15">
      <c r="A6" s="21"/>
      <c r="B6" s="21"/>
      <c r="C6" s="21"/>
      <c r="D6" s="21"/>
      <c r="E6" s="21"/>
      <c r="F6" s="21"/>
      <c r="G6" s="21"/>
    </row>
    <row r="7" spans="1:6" ht="18" customHeight="1">
      <c r="A7" s="8"/>
      <c r="B7" s="182" t="s">
        <v>4</v>
      </c>
      <c r="C7" s="13"/>
      <c r="D7" s="195" t="s">
        <v>93</v>
      </c>
      <c r="E7" s="13"/>
      <c r="F7" s="195" t="s">
        <v>94</v>
      </c>
    </row>
    <row r="8" spans="1:6" ht="18" customHeight="1">
      <c r="A8" s="8"/>
      <c r="B8" s="182"/>
      <c r="C8" s="13"/>
      <c r="D8" s="12" t="s">
        <v>1</v>
      </c>
      <c r="E8" s="15"/>
      <c r="F8" s="12" t="s">
        <v>1</v>
      </c>
    </row>
    <row r="9" spans="1:9" ht="15">
      <c r="A9" s="8" t="s">
        <v>85</v>
      </c>
      <c r="B9" s="174">
        <v>8</v>
      </c>
      <c r="D9" s="140">
        <v>247</v>
      </c>
      <c r="E9" s="140"/>
      <c r="F9" s="140">
        <v>468</v>
      </c>
      <c r="I9" s="7"/>
    </row>
    <row r="10" spans="1:9" ht="15">
      <c r="A10" s="8" t="s">
        <v>72</v>
      </c>
      <c r="B10" s="174">
        <v>11.1</v>
      </c>
      <c r="D10" s="140">
        <v>32</v>
      </c>
      <c r="E10" s="140"/>
      <c r="F10" s="140">
        <v>56</v>
      </c>
      <c r="I10" s="7"/>
    </row>
    <row r="11" spans="1:7" ht="15">
      <c r="A11" s="95" t="s">
        <v>33</v>
      </c>
      <c r="B11" s="174">
        <v>11.2</v>
      </c>
      <c r="D11" s="161">
        <v>196</v>
      </c>
      <c r="E11" s="76"/>
      <c r="F11" s="161">
        <v>204</v>
      </c>
      <c r="G11" s="9"/>
    </row>
    <row r="12" spans="1:7" ht="15">
      <c r="A12" s="8" t="s">
        <v>77</v>
      </c>
      <c r="B12" s="174">
        <v>11.4</v>
      </c>
      <c r="D12" s="161">
        <v>32</v>
      </c>
      <c r="E12" s="76"/>
      <c r="F12" s="161">
        <v>36</v>
      </c>
      <c r="G12" s="9"/>
    </row>
    <row r="13" spans="1:7" ht="15">
      <c r="A13" s="8" t="s">
        <v>34</v>
      </c>
      <c r="B13" s="174">
        <v>11.3</v>
      </c>
      <c r="D13" s="161">
        <v>92</v>
      </c>
      <c r="E13" s="76"/>
      <c r="F13" s="161">
        <v>68</v>
      </c>
      <c r="G13" s="9"/>
    </row>
    <row r="14" spans="1:7" ht="15" customHeight="1">
      <c r="A14" s="8" t="s">
        <v>79</v>
      </c>
      <c r="D14" s="161"/>
      <c r="E14" s="76"/>
      <c r="F14" s="161"/>
      <c r="G14" s="9"/>
    </row>
    <row r="15" spans="1:7" ht="15">
      <c r="A15" s="8" t="s">
        <v>35</v>
      </c>
      <c r="B15" s="174">
        <v>11.5</v>
      </c>
      <c r="D15" s="161">
        <v>3</v>
      </c>
      <c r="E15" s="76"/>
      <c r="F15" s="161">
        <v>4</v>
      </c>
      <c r="G15" s="9"/>
    </row>
    <row r="16" spans="1:6" ht="15">
      <c r="A16" s="8" t="s">
        <v>36</v>
      </c>
      <c r="B16" s="174">
        <v>9</v>
      </c>
      <c r="D16" s="161">
        <v>134</v>
      </c>
      <c r="E16" s="76"/>
      <c r="F16" s="161">
        <v>191</v>
      </c>
    </row>
    <row r="17" spans="1:6" ht="15">
      <c r="A17" s="8" t="s">
        <v>37</v>
      </c>
      <c r="B17" s="174">
        <v>12</v>
      </c>
      <c r="D17" s="161">
        <v>19</v>
      </c>
      <c r="E17" s="76"/>
      <c r="F17" s="161">
        <v>32</v>
      </c>
    </row>
    <row r="18" spans="1:7" ht="15">
      <c r="A18" s="8" t="s">
        <v>73</v>
      </c>
      <c r="B18" s="174">
        <v>10</v>
      </c>
      <c r="D18" s="161">
        <v>3</v>
      </c>
      <c r="E18" s="76"/>
      <c r="F18" s="161"/>
      <c r="G18" s="10"/>
    </row>
    <row r="19" spans="1:6" ht="15">
      <c r="A19" s="141" t="s">
        <v>38</v>
      </c>
      <c r="B19" s="5"/>
      <c r="C19" s="13"/>
      <c r="D19" s="197">
        <f>D9+D16+D18-D10-D11-D12-D13-D14-D15-D17</f>
        <v>10</v>
      </c>
      <c r="E19" s="5"/>
      <c r="F19" s="197">
        <f>F9+F16-F10-F11-F12-F13-F14-F15-F17+F18</f>
        <v>259</v>
      </c>
    </row>
    <row r="20" spans="1:6" ht="15">
      <c r="A20" s="101" t="s">
        <v>74</v>
      </c>
      <c r="B20" s="5"/>
      <c r="C20" s="13"/>
      <c r="D20" s="97"/>
      <c r="E20" s="5"/>
      <c r="F20" s="97"/>
    </row>
    <row r="21" spans="1:6" ht="15">
      <c r="A21" s="96" t="s">
        <v>86</v>
      </c>
      <c r="B21" s="5"/>
      <c r="C21" s="13"/>
      <c r="D21" s="197">
        <f>D19-D20</f>
        <v>10</v>
      </c>
      <c r="E21" s="5"/>
      <c r="F21" s="197">
        <f>F19-F20</f>
        <v>259</v>
      </c>
    </row>
    <row r="22" spans="1:6" ht="15">
      <c r="A22" s="141" t="s">
        <v>80</v>
      </c>
      <c r="B22" s="5"/>
      <c r="C22" s="13"/>
      <c r="D22" s="97"/>
      <c r="E22" s="5"/>
      <c r="F22" s="97"/>
    </row>
    <row r="23" spans="1:6" ht="15">
      <c r="A23" s="101" t="s">
        <v>81</v>
      </c>
      <c r="B23" s="5"/>
      <c r="C23" s="13"/>
      <c r="D23" s="97"/>
      <c r="E23" s="5"/>
      <c r="F23" s="97"/>
    </row>
    <row r="24" spans="1:6" ht="15">
      <c r="A24" s="96" t="s">
        <v>42</v>
      </c>
      <c r="B24" s="5"/>
      <c r="C24" s="13"/>
      <c r="D24" s="197">
        <f>D21+D22+D23</f>
        <v>10</v>
      </c>
      <c r="E24" s="5"/>
      <c r="F24" s="197">
        <f>F21+F22+F23</f>
        <v>259</v>
      </c>
    </row>
    <row r="25" spans="1:6" ht="15">
      <c r="A25" s="96" t="s">
        <v>82</v>
      </c>
      <c r="B25" s="5"/>
      <c r="C25" s="13"/>
      <c r="D25" s="197">
        <f>D24</f>
        <v>10</v>
      </c>
      <c r="E25" s="5"/>
      <c r="F25" s="197">
        <f>F24</f>
        <v>259</v>
      </c>
    </row>
    <row r="26" spans="1:6" ht="15">
      <c r="A26" s="141" t="s">
        <v>43</v>
      </c>
      <c r="B26" s="5"/>
      <c r="C26" s="13"/>
      <c r="D26" s="97"/>
      <c r="E26" s="5"/>
      <c r="F26" s="97"/>
    </row>
    <row r="27" spans="1:6" ht="15">
      <c r="A27" s="101" t="s">
        <v>75</v>
      </c>
      <c r="B27" s="15"/>
      <c r="C27" s="15"/>
      <c r="D27" s="142"/>
      <c r="E27" s="143"/>
      <c r="F27" s="142"/>
    </row>
    <row r="28" spans="1:6" ht="30">
      <c r="A28" s="141" t="s">
        <v>40</v>
      </c>
      <c r="B28" s="143"/>
      <c r="C28" s="15"/>
      <c r="D28" s="97">
        <f>D27</f>
        <v>0</v>
      </c>
      <c r="E28" s="5"/>
      <c r="F28" s="97">
        <f>F27</f>
        <v>0</v>
      </c>
    </row>
    <row r="29" spans="1:6" ht="29.25" thickBot="1">
      <c r="A29" s="96" t="s">
        <v>39</v>
      </c>
      <c r="B29" s="5"/>
      <c r="C29" s="13"/>
      <c r="D29" s="198">
        <f>D24+D28</f>
        <v>10</v>
      </c>
      <c r="E29" s="5"/>
      <c r="F29" s="198">
        <f>F24+F28</f>
        <v>259</v>
      </c>
    </row>
    <row r="30" spans="1:6" ht="29.25" customHeight="1" thickBot="1" thickTop="1">
      <c r="A30" s="96" t="s">
        <v>83</v>
      </c>
      <c r="B30" s="5"/>
      <c r="C30" s="13"/>
      <c r="D30" s="198">
        <f>D29</f>
        <v>10</v>
      </c>
      <c r="E30" s="5"/>
      <c r="F30" s="198">
        <f>F29</f>
        <v>259</v>
      </c>
    </row>
    <row r="31" ht="15.75" thickTop="1"/>
    <row r="34" ht="15">
      <c r="A34" s="16" t="s">
        <v>59</v>
      </c>
    </row>
    <row r="35" ht="15">
      <c r="A35" s="17" t="s">
        <v>31</v>
      </c>
    </row>
    <row r="37" ht="15">
      <c r="A37" s="91" t="s">
        <v>60</v>
      </c>
    </row>
    <row r="38" ht="15">
      <c r="A38" s="92" t="s">
        <v>32</v>
      </c>
    </row>
    <row r="40" spans="1:6" ht="15">
      <c r="A40" s="181" t="s">
        <v>41</v>
      </c>
      <c r="B40" s="181"/>
      <c r="C40" s="181"/>
      <c r="D40" s="181"/>
      <c r="E40" s="181"/>
      <c r="F40" s="181"/>
    </row>
    <row r="41" ht="15">
      <c r="A41" s="92"/>
    </row>
    <row r="42" ht="15">
      <c r="A42" s="8"/>
    </row>
    <row r="43" ht="15">
      <c r="A43" s="8"/>
    </row>
    <row r="44" ht="15">
      <c r="A44" s="8"/>
    </row>
    <row r="45" spans="1:6" ht="15">
      <c r="A45" s="16"/>
      <c r="B45" s="16"/>
      <c r="C45" s="16"/>
      <c r="D45" s="16"/>
      <c r="E45" s="16"/>
      <c r="F45" s="16"/>
    </row>
    <row r="46" spans="1:6" ht="15">
      <c r="A46" s="16"/>
      <c r="B46" s="16"/>
      <c r="C46" s="16"/>
      <c r="D46" s="16"/>
      <c r="E46" s="16"/>
      <c r="F46" s="16"/>
    </row>
    <row r="47" ht="15">
      <c r="A47" s="98"/>
    </row>
    <row r="48" ht="15">
      <c r="A48" s="93"/>
    </row>
    <row r="49" ht="15">
      <c r="A49" s="99"/>
    </row>
    <row r="50" ht="15">
      <c r="A50" s="99"/>
    </row>
    <row r="51" ht="15">
      <c r="A51" s="91"/>
    </row>
    <row r="53" ht="15">
      <c r="A53" s="94"/>
    </row>
    <row r="58" ht="15">
      <c r="A58" s="100"/>
    </row>
  </sheetData>
  <sheetProtection/>
  <mergeCells count="4">
    <mergeCell ref="A40:F40"/>
    <mergeCell ref="B1:G1"/>
    <mergeCell ref="B7:B8"/>
    <mergeCell ref="A4:G4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79"/>
  <sheetViews>
    <sheetView zoomScaleSheetLayoutView="80" zoomScalePageLayoutView="0" workbookViewId="0" topLeftCell="A1">
      <selection activeCell="I6" sqref="I6"/>
    </sheetView>
  </sheetViews>
  <sheetFormatPr defaultColWidth="2.57421875" defaultRowHeight="12.75"/>
  <cols>
    <col min="1" max="1" width="57.140625" style="35" customWidth="1"/>
    <col min="2" max="2" width="7.7109375" style="36" customWidth="1"/>
    <col min="3" max="3" width="17.7109375" style="37" customWidth="1"/>
    <col min="4" max="4" width="2.28125" style="38" customWidth="1"/>
    <col min="5" max="5" width="17.7109375" style="38" customWidth="1"/>
    <col min="6" max="6" width="4.00390625" style="39" customWidth="1"/>
    <col min="7" max="19" width="11.57421875" style="1" customWidth="1"/>
    <col min="20" max="30" width="11.57421875" style="40" customWidth="1"/>
    <col min="31" max="16384" width="2.57421875" style="40" customWidth="1"/>
  </cols>
  <sheetData>
    <row r="1" spans="1:19" s="41" customFormat="1" ht="15">
      <c r="A1" s="178" t="s">
        <v>2</v>
      </c>
      <c r="B1" s="200"/>
      <c r="C1" s="200"/>
      <c r="D1" s="200"/>
      <c r="E1" s="200"/>
      <c r="F1" s="2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1" customFormat="1" ht="15">
      <c r="A2" s="147"/>
      <c r="B2" s="148"/>
      <c r="C2" s="148"/>
      <c r="D2" s="148"/>
      <c r="E2" s="148"/>
      <c r="F2" s="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15">
      <c r="A3" s="187" t="s">
        <v>91</v>
      </c>
      <c r="B3" s="187"/>
      <c r="C3" s="187"/>
      <c r="D3" s="187"/>
      <c r="E3" s="187"/>
      <c r="F3" s="1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43" customFormat="1" ht="15">
      <c r="A4" s="188" t="s">
        <v>95</v>
      </c>
      <c r="B4" s="188"/>
      <c r="C4" s="173"/>
      <c r="D4" s="125"/>
      <c r="E4" s="125"/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43" customFormat="1" ht="15">
      <c r="A5" s="135"/>
      <c r="B5" s="125"/>
      <c r="C5" s="125"/>
      <c r="D5" s="125"/>
      <c r="E5" s="125"/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8" s="127" customFormat="1" ht="18" customHeight="1">
      <c r="A6" s="101"/>
      <c r="B6" s="182" t="s">
        <v>4</v>
      </c>
      <c r="C6" s="195" t="s">
        <v>93</v>
      </c>
      <c r="D6" s="118"/>
      <c r="E6" s="195" t="s">
        <v>94</v>
      </c>
      <c r="G6" s="12"/>
      <c r="H6" s="21"/>
    </row>
    <row r="7" spans="1:8" s="127" customFormat="1" ht="18" customHeight="1">
      <c r="A7" s="128"/>
      <c r="B7" s="182"/>
      <c r="C7" s="12" t="s">
        <v>1</v>
      </c>
      <c r="D7" s="15"/>
      <c r="E7" s="12" t="s">
        <v>1</v>
      </c>
      <c r="G7" s="14"/>
      <c r="H7" s="22"/>
    </row>
    <row r="8" spans="1:6" ht="20.25">
      <c r="A8" s="44"/>
      <c r="B8" s="46"/>
      <c r="C8" s="47"/>
      <c r="D8" s="45"/>
      <c r="E8" s="47"/>
      <c r="F8" s="48"/>
    </row>
    <row r="9" spans="1:6" ht="15">
      <c r="A9" s="129" t="s">
        <v>44</v>
      </c>
      <c r="B9" s="49"/>
      <c r="C9" s="50"/>
      <c r="D9" s="51"/>
      <c r="E9" s="50"/>
      <c r="F9" s="52"/>
    </row>
    <row r="10" spans="1:6" ht="15">
      <c r="A10" s="130" t="s">
        <v>47</v>
      </c>
      <c r="B10" s="49"/>
      <c r="C10" s="53">
        <v>46</v>
      </c>
      <c r="D10" s="54"/>
      <c r="E10" s="53">
        <v>67</v>
      </c>
      <c r="F10" s="55"/>
    </row>
    <row r="11" spans="1:19" s="56" customFormat="1" ht="14.25">
      <c r="A11" s="129" t="s">
        <v>45</v>
      </c>
      <c r="B11" s="49"/>
      <c r="C11" s="57">
        <f>SUM(C10:C10)</f>
        <v>46</v>
      </c>
      <c r="D11" s="54"/>
      <c r="E11" s="57">
        <f>SUM(E10:E10)</f>
        <v>67</v>
      </c>
      <c r="F11" s="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6" customFormat="1" ht="14.25">
      <c r="A12" s="129"/>
      <c r="B12" s="49"/>
      <c r="C12" s="59"/>
      <c r="D12" s="60"/>
      <c r="E12" s="59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56" customFormat="1" ht="14.25">
      <c r="A13" s="131" t="s">
        <v>46</v>
      </c>
      <c r="B13" s="49"/>
      <c r="C13" s="59"/>
      <c r="D13" s="60"/>
      <c r="E13" s="59"/>
      <c r="F13" s="6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5">
      <c r="A14" s="132" t="s">
        <v>48</v>
      </c>
      <c r="B14" s="49"/>
      <c r="C14" s="53">
        <v>-665</v>
      </c>
      <c r="D14" s="54"/>
      <c r="E14" s="53">
        <v>-607</v>
      </c>
      <c r="F14" s="55"/>
    </row>
    <row r="15" spans="1:6" ht="15">
      <c r="A15" s="144" t="s">
        <v>49</v>
      </c>
      <c r="B15" s="49"/>
      <c r="C15" s="57">
        <f>SUM(C13:C14)</f>
        <v>-665</v>
      </c>
      <c r="D15" s="62"/>
      <c r="E15" s="57">
        <f>SUM(E13:E14)</f>
        <v>-607</v>
      </c>
      <c r="F15" s="58"/>
    </row>
    <row r="16" spans="1:6" ht="15">
      <c r="A16" s="130"/>
      <c r="B16" s="49"/>
      <c r="C16" s="199"/>
      <c r="D16" s="60"/>
      <c r="E16" s="59"/>
      <c r="F16" s="61"/>
    </row>
    <row r="17" spans="1:6" ht="15">
      <c r="A17" s="131" t="s">
        <v>54</v>
      </c>
      <c r="B17" s="49"/>
      <c r="C17" s="59"/>
      <c r="D17" s="62"/>
      <c r="E17" s="63"/>
      <c r="F17" s="64"/>
    </row>
    <row r="18" spans="1:6" ht="15">
      <c r="A18" s="130" t="s">
        <v>50</v>
      </c>
      <c r="B18" s="49"/>
      <c r="C18" s="53">
        <v>-183</v>
      </c>
      <c r="D18" s="54"/>
      <c r="E18" s="53">
        <v>-207</v>
      </c>
      <c r="F18" s="55"/>
    </row>
    <row r="19" spans="1:6" ht="15">
      <c r="A19" s="130" t="s">
        <v>51</v>
      </c>
      <c r="B19" s="49"/>
      <c r="C19" s="53">
        <v>192</v>
      </c>
      <c r="D19" s="54"/>
      <c r="E19" s="53">
        <v>315</v>
      </c>
      <c r="F19" s="55"/>
    </row>
    <row r="20" spans="1:6" ht="15">
      <c r="A20" s="130" t="s">
        <v>52</v>
      </c>
      <c r="B20" s="49"/>
      <c r="C20" s="53">
        <v>-390</v>
      </c>
      <c r="D20" s="54"/>
      <c r="E20" s="53">
        <v>-127</v>
      </c>
      <c r="F20" s="55"/>
    </row>
    <row r="21" spans="1:6" ht="15">
      <c r="A21" s="133" t="s">
        <v>53</v>
      </c>
      <c r="B21" s="49"/>
      <c r="C21" s="53">
        <v>-4</v>
      </c>
      <c r="D21" s="54"/>
      <c r="E21" s="53">
        <v>-6</v>
      </c>
      <c r="F21" s="55"/>
    </row>
    <row r="22" spans="1:19" s="56" customFormat="1" ht="14.25">
      <c r="A22" s="129" t="s">
        <v>55</v>
      </c>
      <c r="B22" s="49"/>
      <c r="C22" s="57">
        <f>SUM(C18:C21)</f>
        <v>-385</v>
      </c>
      <c r="D22" s="65"/>
      <c r="E22" s="57">
        <f>SUM(E18:E21)</f>
        <v>-25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6" ht="15">
      <c r="A23" s="133"/>
      <c r="B23" s="49"/>
      <c r="C23" s="57"/>
      <c r="D23" s="66"/>
      <c r="E23" s="53"/>
      <c r="F23" s="55"/>
    </row>
    <row r="24" spans="1:6" ht="15">
      <c r="A24" s="134" t="s">
        <v>56</v>
      </c>
      <c r="B24" s="49"/>
      <c r="C24" s="57">
        <f>C10+C15+C22</f>
        <v>-1004</v>
      </c>
      <c r="D24" s="65"/>
      <c r="E24" s="57">
        <f>E11+E15+E22</f>
        <v>-565</v>
      </c>
      <c r="F24" s="58"/>
    </row>
    <row r="25" spans="1:6" ht="15">
      <c r="A25" s="133"/>
      <c r="B25" s="49"/>
      <c r="C25" s="199"/>
      <c r="D25" s="66"/>
      <c r="E25" s="59"/>
      <c r="F25" s="61"/>
    </row>
    <row r="26" spans="1:19" s="56" customFormat="1" ht="15">
      <c r="A26" s="145" t="s">
        <v>57</v>
      </c>
      <c r="B26" s="49"/>
      <c r="C26" s="53">
        <v>3949</v>
      </c>
      <c r="D26" s="67"/>
      <c r="E26" s="53">
        <v>4798</v>
      </c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56" customFormat="1" ht="15">
      <c r="A27" s="133"/>
      <c r="B27" s="49"/>
      <c r="C27" s="53"/>
      <c r="D27" s="66"/>
      <c r="E27" s="67"/>
      <c r="F27" s="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6" ht="15.75" thickBot="1">
      <c r="A28" s="146" t="s">
        <v>58</v>
      </c>
      <c r="B28" s="49"/>
      <c r="C28" s="117">
        <f>C26+C24</f>
        <v>2945</v>
      </c>
      <c r="D28" s="69"/>
      <c r="E28" s="117">
        <f>E26+E24</f>
        <v>4233</v>
      </c>
      <c r="F28" s="58"/>
    </row>
    <row r="29" spans="1:6" ht="15.75" thickTop="1">
      <c r="A29" s="133"/>
      <c r="B29" s="49"/>
      <c r="C29" s="50"/>
      <c r="F29" s="52"/>
    </row>
    <row r="30" spans="1:6" ht="15">
      <c r="A30" s="133"/>
      <c r="B30" s="49"/>
      <c r="C30" s="50"/>
      <c r="F30" s="52"/>
    </row>
    <row r="31" spans="1:6" ht="15">
      <c r="A31" s="133"/>
      <c r="B31" s="49"/>
      <c r="C31" s="50"/>
      <c r="F31" s="52"/>
    </row>
    <row r="32" spans="1:7" s="2" customFormat="1" ht="15">
      <c r="A32" s="16" t="s">
        <v>59</v>
      </c>
      <c r="B32" s="4"/>
      <c r="C32" s="4"/>
      <c r="D32" s="4"/>
      <c r="E32" s="4"/>
      <c r="F32" s="4"/>
      <c r="G32" s="4"/>
    </row>
    <row r="33" spans="1:7" s="2" customFormat="1" ht="15">
      <c r="A33" s="17" t="s">
        <v>31</v>
      </c>
      <c r="B33" s="4"/>
      <c r="C33" s="4"/>
      <c r="D33" s="4"/>
      <c r="E33" s="4"/>
      <c r="F33" s="4"/>
      <c r="G33" s="4"/>
    </row>
    <row r="34" spans="1:7" s="2" customFormat="1" ht="15">
      <c r="A34" s="95"/>
      <c r="B34" s="4"/>
      <c r="C34" s="4"/>
      <c r="D34" s="4"/>
      <c r="E34" s="4"/>
      <c r="F34" s="4"/>
      <c r="G34" s="4"/>
    </row>
    <row r="35" spans="1:7" s="2" customFormat="1" ht="15">
      <c r="A35" s="91" t="s">
        <v>60</v>
      </c>
      <c r="B35" s="4"/>
      <c r="C35" s="4"/>
      <c r="D35" s="4"/>
      <c r="E35" s="4"/>
      <c r="F35" s="4"/>
      <c r="G35" s="4"/>
    </row>
    <row r="36" spans="1:7" s="2" customFormat="1" ht="15">
      <c r="A36" s="92" t="s">
        <v>32</v>
      </c>
      <c r="B36" s="4"/>
      <c r="C36" s="4"/>
      <c r="D36" s="4"/>
      <c r="E36" s="4"/>
      <c r="F36" s="4"/>
      <c r="G36" s="4"/>
    </row>
    <row r="37" spans="1:7" s="2" customFormat="1" ht="15">
      <c r="A37" s="95"/>
      <c r="B37" s="4"/>
      <c r="C37" s="4"/>
      <c r="D37" s="4"/>
      <c r="E37" s="4"/>
      <c r="F37" s="4"/>
      <c r="G37" s="4"/>
    </row>
    <row r="38" spans="1:7" s="2" customFormat="1" ht="15">
      <c r="A38" s="181" t="s">
        <v>41</v>
      </c>
      <c r="B38" s="181"/>
      <c r="C38" s="181"/>
      <c r="D38" s="181"/>
      <c r="E38" s="181"/>
      <c r="F38" s="181"/>
      <c r="G38" s="4"/>
    </row>
    <row r="39" s="127" customFormat="1" ht="15">
      <c r="A39" s="92"/>
    </row>
    <row r="40" s="127" customFormat="1" ht="15">
      <c r="A40" s="128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256" ht="15">
      <c r="A47" s="1"/>
      <c r="B47" s="1"/>
      <c r="C47" s="1"/>
      <c r="D47" s="1"/>
      <c r="E47" s="1"/>
      <c r="F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/>
      <c r="B48" s="1"/>
      <c r="C48" s="1"/>
      <c r="D48" s="1"/>
      <c r="E48" s="1"/>
      <c r="F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/>
      <c r="B49" s="1"/>
      <c r="C49" s="1"/>
      <c r="D49" s="1"/>
      <c r="E49" s="1"/>
      <c r="F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/>
      <c r="B50" s="1"/>
      <c r="C50" s="1"/>
      <c r="D50" s="1"/>
      <c r="E50" s="1"/>
      <c r="F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/>
      <c r="B51" s="1"/>
      <c r="C51" s="1"/>
      <c r="D51" s="1"/>
      <c r="E51" s="1"/>
      <c r="F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/>
      <c r="B52" s="1"/>
      <c r="C52" s="1"/>
      <c r="D52" s="1"/>
      <c r="E52" s="1"/>
      <c r="F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/>
      <c r="B53" s="1"/>
      <c r="C53" s="1"/>
      <c r="D53" s="1"/>
      <c r="E53" s="1"/>
      <c r="F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/>
      <c r="B54" s="1"/>
      <c r="C54" s="1"/>
      <c r="D54" s="1"/>
      <c r="E54" s="1"/>
      <c r="F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/>
      <c r="B55" s="1"/>
      <c r="C55" s="1"/>
      <c r="D55" s="1"/>
      <c r="E55" s="1"/>
      <c r="F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/>
      <c r="B56" s="1"/>
      <c r="C56" s="1"/>
      <c r="D56" s="1"/>
      <c r="E56" s="1"/>
      <c r="F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/>
      <c r="B57" s="1"/>
      <c r="C57" s="1"/>
      <c r="D57" s="1"/>
      <c r="E57" s="1"/>
      <c r="F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/>
      <c r="B58" s="1"/>
      <c r="C58" s="1"/>
      <c r="D58" s="1"/>
      <c r="E58" s="1"/>
      <c r="F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/>
      <c r="B59" s="1"/>
      <c r="C59" s="1"/>
      <c r="D59" s="1"/>
      <c r="E59" s="1"/>
      <c r="F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/>
      <c r="B60" s="1"/>
      <c r="C60" s="1"/>
      <c r="D60" s="1"/>
      <c r="E60" s="1"/>
      <c r="F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/>
      <c r="B61" s="1"/>
      <c r="C61" s="1"/>
      <c r="D61" s="1"/>
      <c r="E61" s="1"/>
      <c r="F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/>
      <c r="B62" s="1"/>
      <c r="C62" s="1"/>
      <c r="D62" s="1"/>
      <c r="E62" s="1"/>
      <c r="F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/>
      <c r="B63" s="1"/>
      <c r="C63" s="1"/>
      <c r="D63" s="1"/>
      <c r="E63" s="1"/>
      <c r="F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/>
      <c r="B64" s="1"/>
      <c r="C64" s="1"/>
      <c r="D64" s="1"/>
      <c r="E64" s="1"/>
      <c r="F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/>
      <c r="B65" s="1"/>
      <c r="C65" s="1"/>
      <c r="D65" s="1"/>
      <c r="E65" s="1"/>
      <c r="F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/>
      <c r="B66" s="1"/>
      <c r="C66" s="1"/>
      <c r="D66" s="1"/>
      <c r="E66" s="1"/>
      <c r="F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/>
      <c r="B67" s="1"/>
      <c r="C67" s="1"/>
      <c r="D67" s="1"/>
      <c r="E67" s="1"/>
      <c r="F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/>
      <c r="B68" s="1"/>
      <c r="C68" s="1"/>
      <c r="D68" s="1"/>
      <c r="E68" s="1"/>
      <c r="F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/>
      <c r="B69" s="1"/>
      <c r="C69" s="1"/>
      <c r="D69" s="1"/>
      <c r="E69" s="1"/>
      <c r="F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/>
      <c r="B70" s="1"/>
      <c r="C70" s="1"/>
      <c r="D70" s="1"/>
      <c r="E70" s="1"/>
      <c r="F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/>
      <c r="B71" s="1"/>
      <c r="C71" s="1"/>
      <c r="D71" s="1"/>
      <c r="E71" s="1"/>
      <c r="F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/>
      <c r="B72" s="1"/>
      <c r="C72" s="1"/>
      <c r="D72" s="1"/>
      <c r="E72" s="1"/>
      <c r="F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/>
      <c r="B73" s="1"/>
      <c r="C73" s="1"/>
      <c r="D73" s="1"/>
      <c r="E73" s="1"/>
      <c r="F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/>
      <c r="B74" s="1"/>
      <c r="C74" s="1"/>
      <c r="D74" s="1"/>
      <c r="E74" s="1"/>
      <c r="F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/>
      <c r="B75" s="1"/>
      <c r="C75" s="1"/>
      <c r="D75" s="1"/>
      <c r="E75" s="1"/>
      <c r="F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/>
      <c r="B76" s="1"/>
      <c r="C76" s="1"/>
      <c r="D76" s="1"/>
      <c r="E76" s="1"/>
      <c r="F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/>
      <c r="B77" s="1"/>
      <c r="C77" s="1"/>
      <c r="D77" s="1"/>
      <c r="E77" s="1"/>
      <c r="F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/>
      <c r="B78" s="1"/>
      <c r="C78" s="1"/>
      <c r="D78" s="1"/>
      <c r="E78" s="1"/>
      <c r="F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/>
      <c r="B79" s="1"/>
      <c r="C79" s="1"/>
      <c r="D79" s="1"/>
      <c r="E79" s="1"/>
      <c r="F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</sheetData>
  <sheetProtection/>
  <mergeCells count="5">
    <mergeCell ref="A38:F38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M56"/>
  <sheetViews>
    <sheetView zoomScale="75" zoomScaleNormal="75" zoomScaleSheetLayoutView="80" zoomScalePageLayoutView="0" workbookViewId="0" topLeftCell="A1">
      <selection activeCell="E32" sqref="E32"/>
    </sheetView>
  </sheetViews>
  <sheetFormatPr defaultColWidth="9.140625" defaultRowHeight="12.75"/>
  <cols>
    <col min="1" max="1" width="47.00390625" style="71" customWidth="1"/>
    <col min="2" max="2" width="6.7109375" style="71" customWidth="1"/>
    <col min="3" max="3" width="14.140625" style="71" customWidth="1"/>
    <col min="4" max="4" width="1.7109375" style="71" customWidth="1"/>
    <col min="5" max="5" width="25.7109375" style="71" customWidth="1"/>
    <col min="6" max="6" width="1.7109375" style="71" customWidth="1"/>
    <col min="7" max="7" width="25.7109375" style="71" customWidth="1"/>
    <col min="8" max="8" width="1.7109375" style="71" customWidth="1"/>
    <col min="9" max="9" width="25.7109375" style="71" customWidth="1"/>
    <col min="10" max="10" width="1.7109375" style="71" customWidth="1"/>
    <col min="11" max="11" width="25.7109375" style="71" customWidth="1"/>
    <col min="12" max="12" width="1.57421875" style="71" customWidth="1"/>
    <col min="13" max="13" width="9.421875" style="71" customWidth="1"/>
    <col min="14" max="16384" width="9.140625" style="71" customWidth="1"/>
  </cols>
  <sheetData>
    <row r="1" spans="1:12" ht="18" customHeight="1">
      <c r="A1" s="201" t="s">
        <v>2</v>
      </c>
      <c r="B1" s="202"/>
      <c r="C1" s="202"/>
      <c r="D1" s="202"/>
      <c r="E1" s="202"/>
      <c r="F1" s="202"/>
      <c r="G1" s="200"/>
      <c r="H1" s="200"/>
      <c r="I1" s="200"/>
      <c r="J1" s="200"/>
      <c r="K1" s="200"/>
      <c r="L1" s="200"/>
    </row>
    <row r="2" spans="1:11" ht="18" customHeight="1">
      <c r="A2" s="187" t="s">
        <v>102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2" ht="18" customHeight="1">
      <c r="A3" s="188" t="s">
        <v>96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72"/>
    </row>
    <row r="4" spans="1:12" ht="18" customHeight="1">
      <c r="A4" s="42"/>
      <c r="B4" s="4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6.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5" customHeight="1">
      <c r="A6" s="192"/>
      <c r="B6" s="191" t="s">
        <v>61</v>
      </c>
      <c r="C6" s="189" t="s">
        <v>15</v>
      </c>
      <c r="D6" s="119"/>
      <c r="E6" s="189" t="s">
        <v>87</v>
      </c>
      <c r="F6" s="119"/>
      <c r="G6" s="189" t="s">
        <v>62</v>
      </c>
      <c r="H6" s="119"/>
      <c r="I6" s="189" t="s">
        <v>63</v>
      </c>
      <c r="J6" s="119"/>
      <c r="K6" s="189" t="s">
        <v>19</v>
      </c>
      <c r="L6" s="119"/>
    </row>
    <row r="7" spans="1:12" s="73" customFormat="1" ht="46.5" customHeight="1">
      <c r="A7" s="192"/>
      <c r="B7" s="191"/>
      <c r="C7" s="189"/>
      <c r="D7" s="120"/>
      <c r="E7" s="189"/>
      <c r="F7" s="119"/>
      <c r="G7" s="189"/>
      <c r="H7" s="120"/>
      <c r="I7" s="189"/>
      <c r="J7" s="120"/>
      <c r="K7" s="189"/>
      <c r="L7" s="120"/>
    </row>
    <row r="8" spans="1:12" s="75" customFormat="1" ht="15">
      <c r="A8" s="74"/>
      <c r="B8" s="165"/>
      <c r="C8" s="11" t="s">
        <v>0</v>
      </c>
      <c r="D8" s="11"/>
      <c r="E8" s="11" t="s">
        <v>0</v>
      </c>
      <c r="F8" s="11"/>
      <c r="G8" s="11" t="s">
        <v>0</v>
      </c>
      <c r="H8" s="11"/>
      <c r="I8" s="11" t="s">
        <v>0</v>
      </c>
      <c r="J8" s="11"/>
      <c r="K8" s="11" t="s">
        <v>0</v>
      </c>
      <c r="L8" s="11"/>
    </row>
    <row r="9" spans="1:12" s="73" customFormat="1" ht="15">
      <c r="A9" s="76"/>
      <c r="B9" s="4"/>
      <c r="C9" s="11"/>
      <c r="D9" s="11"/>
      <c r="E9" s="11"/>
      <c r="F9" s="11"/>
      <c r="G9" s="11"/>
      <c r="H9" s="11"/>
      <c r="I9" s="11"/>
      <c r="J9" s="11"/>
      <c r="K9" s="77"/>
      <c r="L9" s="11"/>
    </row>
    <row r="10" spans="1:12" s="81" customFormat="1" ht="15">
      <c r="A10" s="78"/>
      <c r="B10" s="166"/>
      <c r="C10" s="79"/>
      <c r="D10" s="79"/>
      <c r="E10" s="80"/>
      <c r="F10" s="80"/>
      <c r="G10" s="80"/>
      <c r="H10" s="79"/>
      <c r="I10" s="79"/>
      <c r="J10" s="79"/>
      <c r="K10" s="79"/>
      <c r="L10" s="79"/>
    </row>
    <row r="11" spans="1:13" s="81" customFormat="1" ht="15">
      <c r="A11" s="82" t="s">
        <v>97</v>
      </c>
      <c r="B11" s="83"/>
      <c r="C11" s="121">
        <v>19728</v>
      </c>
      <c r="D11" s="84"/>
      <c r="E11" s="121">
        <v>3579</v>
      </c>
      <c r="F11" s="121"/>
      <c r="G11" s="121">
        <v>7719</v>
      </c>
      <c r="H11" s="123"/>
      <c r="I11" s="121">
        <v>-566</v>
      </c>
      <c r="J11" s="84"/>
      <c r="K11" s="121">
        <f>+C11+G11+E11+I11</f>
        <v>30460</v>
      </c>
      <c r="L11" s="84"/>
      <c r="M11" s="85"/>
    </row>
    <row r="12" spans="1:13" s="81" customFormat="1" ht="15">
      <c r="A12" s="171" t="s">
        <v>68</v>
      </c>
      <c r="B12" s="83"/>
      <c r="C12" s="121">
        <f>SUM(C11:C11)</f>
        <v>19728</v>
      </c>
      <c r="D12" s="84"/>
      <c r="E12" s="121">
        <f>SUM(E11:E11)</f>
        <v>3579</v>
      </c>
      <c r="F12" s="121"/>
      <c r="G12" s="121">
        <f>SUM(G11:G11)</f>
        <v>7719</v>
      </c>
      <c r="H12" s="123"/>
      <c r="I12" s="121">
        <v>-563</v>
      </c>
      <c r="J12" s="84"/>
      <c r="K12" s="121">
        <f aca="true" t="shared" si="0" ref="K12:K30">+C12+G12+E12+I12</f>
        <v>30463</v>
      </c>
      <c r="L12" s="84"/>
      <c r="M12" s="85"/>
    </row>
    <row r="13" spans="1:13" s="81" customFormat="1" ht="15">
      <c r="A13" s="82"/>
      <c r="B13" s="83"/>
      <c r="C13" s="85"/>
      <c r="D13" s="84"/>
      <c r="E13" s="85"/>
      <c r="F13" s="85"/>
      <c r="G13" s="85"/>
      <c r="H13" s="84"/>
      <c r="I13" s="84"/>
      <c r="J13" s="84"/>
      <c r="K13" s="163">
        <f t="shared" si="0"/>
        <v>0</v>
      </c>
      <c r="L13" s="84"/>
      <c r="M13" s="85"/>
    </row>
    <row r="14" spans="1:13" s="81" customFormat="1" ht="15">
      <c r="A14" s="122" t="s">
        <v>98</v>
      </c>
      <c r="B14" s="83"/>
      <c r="C14" s="84"/>
      <c r="D14" s="84"/>
      <c r="E14" s="84"/>
      <c r="F14" s="84"/>
      <c r="G14" s="84"/>
      <c r="H14" s="84"/>
      <c r="I14" s="84"/>
      <c r="J14" s="84"/>
      <c r="K14" s="85">
        <f t="shared" si="0"/>
        <v>0</v>
      </c>
      <c r="L14" s="84"/>
      <c r="M14" s="85"/>
    </row>
    <row r="15" spans="1:13" s="81" customFormat="1" ht="15">
      <c r="A15" s="78" t="s">
        <v>65</v>
      </c>
      <c r="B15" s="83"/>
      <c r="C15" s="84"/>
      <c r="D15" s="84"/>
      <c r="E15" s="84"/>
      <c r="F15" s="84"/>
      <c r="G15" s="84"/>
      <c r="H15" s="84"/>
      <c r="I15" s="84"/>
      <c r="J15" s="84"/>
      <c r="K15" s="85">
        <f t="shared" si="0"/>
        <v>0</v>
      </c>
      <c r="L15" s="84"/>
      <c r="M15" s="85"/>
    </row>
    <row r="16" spans="1:13" s="81" customFormat="1" ht="15">
      <c r="A16" s="86" t="s">
        <v>66</v>
      </c>
      <c r="B16" s="83"/>
      <c r="C16" s="84"/>
      <c r="D16" s="84"/>
      <c r="E16" s="84"/>
      <c r="F16" s="84"/>
      <c r="G16" s="84"/>
      <c r="H16" s="84"/>
      <c r="I16" s="84">
        <v>259</v>
      </c>
      <c r="J16" s="84"/>
      <c r="K16" s="85">
        <f t="shared" si="0"/>
        <v>259</v>
      </c>
      <c r="L16" s="84"/>
      <c r="M16" s="85"/>
    </row>
    <row r="17" spans="1:13" s="81" customFormat="1" ht="15">
      <c r="A17" s="86" t="s">
        <v>69</v>
      </c>
      <c r="B17" s="83"/>
      <c r="C17" s="84"/>
      <c r="D17" s="84"/>
      <c r="E17" s="84"/>
      <c r="F17" s="84"/>
      <c r="G17" s="84"/>
      <c r="H17" s="84"/>
      <c r="I17" s="84"/>
      <c r="J17" s="84"/>
      <c r="K17" s="85">
        <f t="shared" si="0"/>
        <v>0</v>
      </c>
      <c r="L17" s="84"/>
      <c r="M17" s="85"/>
    </row>
    <row r="18" spans="1:13" s="81" customFormat="1" ht="15">
      <c r="A18" s="86" t="s">
        <v>67</v>
      </c>
      <c r="B18" s="83"/>
      <c r="C18" s="84"/>
      <c r="D18" s="84"/>
      <c r="E18" s="84"/>
      <c r="F18" s="84"/>
      <c r="G18" s="84"/>
      <c r="H18" s="84"/>
      <c r="I18" s="84">
        <v>-195</v>
      </c>
      <c r="J18" s="84"/>
      <c r="K18" s="164">
        <f t="shared" si="0"/>
        <v>-195</v>
      </c>
      <c r="L18" s="84"/>
      <c r="M18" s="85"/>
    </row>
    <row r="19" spans="1:13" s="81" customFormat="1" ht="14.25">
      <c r="A19" s="82" t="s">
        <v>99</v>
      </c>
      <c r="B19" s="83"/>
      <c r="C19" s="121">
        <f>SUM(C12:C18)</f>
        <v>19728</v>
      </c>
      <c r="D19" s="85"/>
      <c r="E19" s="121">
        <f>SUM(E12:E18)</f>
        <v>3579</v>
      </c>
      <c r="F19" s="121"/>
      <c r="G19" s="121">
        <f>SUM(G12:G18)</f>
        <v>7719</v>
      </c>
      <c r="H19" s="85"/>
      <c r="I19" s="121">
        <f>SUM(I12:I18)</f>
        <v>-499</v>
      </c>
      <c r="J19" s="85"/>
      <c r="K19" s="121">
        <f t="shared" si="0"/>
        <v>30527</v>
      </c>
      <c r="L19" s="85"/>
      <c r="M19" s="85"/>
    </row>
    <row r="20" spans="1:13" s="81" customFormat="1" ht="15">
      <c r="A20" s="78"/>
      <c r="B20" s="83"/>
      <c r="C20" s="84"/>
      <c r="D20" s="84"/>
      <c r="E20" s="84"/>
      <c r="F20" s="84"/>
      <c r="G20" s="84"/>
      <c r="H20" s="84"/>
      <c r="I20" s="84"/>
      <c r="J20" s="84"/>
      <c r="K20" s="163">
        <f t="shared" si="0"/>
        <v>0</v>
      </c>
      <c r="L20" s="84"/>
      <c r="M20" s="85"/>
    </row>
    <row r="21" spans="1:13" s="81" customFormat="1" ht="15">
      <c r="A21" s="171" t="s">
        <v>64</v>
      </c>
      <c r="B21" s="172"/>
      <c r="C21" s="121">
        <v>19728</v>
      </c>
      <c r="D21" s="85"/>
      <c r="E21" s="123">
        <v>3480</v>
      </c>
      <c r="F21" s="85"/>
      <c r="G21" s="121">
        <v>7719</v>
      </c>
      <c r="H21" s="85"/>
      <c r="I21" s="121">
        <v>-3244</v>
      </c>
      <c r="J21" s="85"/>
      <c r="K21" s="121">
        <f t="shared" si="0"/>
        <v>27683</v>
      </c>
      <c r="L21" s="84"/>
      <c r="M21" s="85"/>
    </row>
    <row r="22" spans="1:13" s="81" customFormat="1" ht="15">
      <c r="A22" s="171" t="s">
        <v>68</v>
      </c>
      <c r="B22" s="172"/>
      <c r="C22" s="121">
        <v>19728</v>
      </c>
      <c r="D22" s="85"/>
      <c r="E22" s="162">
        <f>E21</f>
        <v>3480</v>
      </c>
      <c r="F22" s="85"/>
      <c r="G22" s="121">
        <v>7719</v>
      </c>
      <c r="H22" s="85"/>
      <c r="I22" s="121">
        <f>I21</f>
        <v>-3244</v>
      </c>
      <c r="J22" s="85"/>
      <c r="K22" s="121">
        <f t="shared" si="0"/>
        <v>27683</v>
      </c>
      <c r="L22" s="84"/>
      <c r="M22" s="85"/>
    </row>
    <row r="23" spans="1:13" s="81" customFormat="1" ht="15">
      <c r="A23" s="78"/>
      <c r="B23" s="83"/>
      <c r="C23" s="84"/>
      <c r="D23" s="84"/>
      <c r="E23" s="84"/>
      <c r="F23" s="84"/>
      <c r="G23" s="84"/>
      <c r="H23" s="84"/>
      <c r="I23" s="84"/>
      <c r="J23" s="84"/>
      <c r="K23" s="85"/>
      <c r="L23" s="84"/>
      <c r="M23" s="85"/>
    </row>
    <row r="24" spans="1:13" s="81" customFormat="1" ht="15">
      <c r="A24" s="122" t="s">
        <v>100</v>
      </c>
      <c r="B24" s="83"/>
      <c r="C24" s="84"/>
      <c r="D24" s="84"/>
      <c r="E24" s="84"/>
      <c r="F24" s="84"/>
      <c r="G24" s="84"/>
      <c r="H24" s="84"/>
      <c r="I24" s="84"/>
      <c r="J24" s="84"/>
      <c r="K24" s="85">
        <f t="shared" si="0"/>
        <v>0</v>
      </c>
      <c r="L24" s="84"/>
      <c r="M24" s="85"/>
    </row>
    <row r="25" spans="1:13" s="81" customFormat="1" ht="15">
      <c r="A25" s="78" t="s">
        <v>65</v>
      </c>
      <c r="B25" s="83"/>
      <c r="C25" s="85"/>
      <c r="D25" s="84"/>
      <c r="E25" s="85"/>
      <c r="F25" s="85"/>
      <c r="G25" s="85"/>
      <c r="H25" s="84"/>
      <c r="I25" s="84"/>
      <c r="J25" s="84"/>
      <c r="K25" s="85">
        <f t="shared" si="0"/>
        <v>0</v>
      </c>
      <c r="L25" s="84"/>
      <c r="M25" s="85"/>
    </row>
    <row r="26" spans="1:247" s="81" customFormat="1" ht="15">
      <c r="A26" s="86" t="s">
        <v>66</v>
      </c>
      <c r="B26" s="180">
        <v>5</v>
      </c>
      <c r="C26" s="86"/>
      <c r="D26" s="86"/>
      <c r="E26" s="86"/>
      <c r="F26" s="86"/>
      <c r="G26" s="86"/>
      <c r="H26" s="86"/>
      <c r="I26" s="84">
        <v>10</v>
      </c>
      <c r="J26" s="86"/>
      <c r="K26" s="85">
        <f t="shared" si="0"/>
        <v>10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</row>
    <row r="27" spans="1:247" s="81" customFormat="1" ht="15">
      <c r="A27" s="86" t="s">
        <v>69</v>
      </c>
      <c r="B27" s="180"/>
      <c r="C27" s="86"/>
      <c r="D27" s="86"/>
      <c r="E27" s="84"/>
      <c r="F27" s="84"/>
      <c r="G27" s="86"/>
      <c r="H27" s="86"/>
      <c r="I27" s="86"/>
      <c r="J27" s="86"/>
      <c r="K27" s="85">
        <f t="shared" si="0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</row>
    <row r="28" spans="1:247" s="81" customFormat="1" ht="15">
      <c r="A28" s="86" t="s">
        <v>67</v>
      </c>
      <c r="B28" s="180" t="s">
        <v>103</v>
      </c>
      <c r="C28" s="86"/>
      <c r="D28" s="86"/>
      <c r="E28" s="86"/>
      <c r="F28" s="86"/>
      <c r="G28" s="86"/>
      <c r="H28" s="86"/>
      <c r="I28" s="84">
        <v>-464</v>
      </c>
      <c r="J28" s="86"/>
      <c r="K28" s="85">
        <f t="shared" si="0"/>
        <v>-464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</row>
    <row r="29" spans="1:13" s="81" customFormat="1" ht="15">
      <c r="A29" s="78"/>
      <c r="B29" s="83"/>
      <c r="C29" s="85"/>
      <c r="D29" s="84"/>
      <c r="E29" s="85"/>
      <c r="F29" s="85"/>
      <c r="G29" s="85"/>
      <c r="H29" s="84"/>
      <c r="I29" s="162"/>
      <c r="J29" s="84"/>
      <c r="K29" s="164">
        <f t="shared" si="0"/>
        <v>0</v>
      </c>
      <c r="L29" s="84"/>
      <c r="M29" s="85"/>
    </row>
    <row r="30" spans="1:13" s="81" customFormat="1" ht="15.75" thickBot="1">
      <c r="A30" s="82" t="s">
        <v>101</v>
      </c>
      <c r="B30" s="83"/>
      <c r="C30" s="124">
        <f>C22+C25+C26+C27+C28</f>
        <v>19728</v>
      </c>
      <c r="D30" s="84"/>
      <c r="E30" s="124">
        <f>E22+E25+E26+E27+E28</f>
        <v>3480</v>
      </c>
      <c r="F30" s="124"/>
      <c r="G30" s="124">
        <f>G22+G25+G26+G27+G28</f>
        <v>7719</v>
      </c>
      <c r="H30" s="84"/>
      <c r="I30" s="124">
        <f>I22+I25+I26+I27+I28</f>
        <v>-3698</v>
      </c>
      <c r="J30" s="84"/>
      <c r="K30" s="124">
        <f t="shared" si="0"/>
        <v>27229</v>
      </c>
      <c r="L30" s="84"/>
      <c r="M30" s="85"/>
    </row>
    <row r="31" spans="1:13" s="81" customFormat="1" ht="15.75" thickTop="1">
      <c r="A31" s="78"/>
      <c r="B31" s="83"/>
      <c r="C31" s="85"/>
      <c r="D31" s="84"/>
      <c r="E31" s="84"/>
      <c r="F31" s="84"/>
      <c r="G31" s="84"/>
      <c r="H31" s="84"/>
      <c r="I31" s="84"/>
      <c r="J31" s="84"/>
      <c r="K31" s="85"/>
      <c r="L31" s="84"/>
      <c r="M31" s="85"/>
    </row>
    <row r="32" spans="1:13" s="81" customFormat="1" ht="15">
      <c r="A32" s="82"/>
      <c r="B32" s="83"/>
      <c r="C32" s="85"/>
      <c r="D32" s="84"/>
      <c r="E32" s="85"/>
      <c r="F32" s="85"/>
      <c r="G32" s="85"/>
      <c r="H32" s="84"/>
      <c r="I32" s="84"/>
      <c r="J32" s="84"/>
      <c r="K32" s="85"/>
      <c r="L32" s="84"/>
      <c r="M32" s="85"/>
    </row>
    <row r="33" spans="2:4" s="2" customFormat="1" ht="15">
      <c r="B33" s="3"/>
      <c r="C33" s="3"/>
      <c r="D33" s="3"/>
    </row>
    <row r="34" spans="1:11" s="2" customFormat="1" ht="15" customHeight="1">
      <c r="A34" s="16" t="s">
        <v>59</v>
      </c>
      <c r="B34" s="174"/>
      <c r="C34" s="190"/>
      <c r="D34" s="190"/>
      <c r="E34" s="190"/>
      <c r="F34" s="149"/>
      <c r="G34" s="149"/>
      <c r="H34" s="149"/>
      <c r="I34" s="149"/>
      <c r="J34" s="149"/>
      <c r="K34" s="149"/>
    </row>
    <row r="35" spans="1:12" s="2" customFormat="1" ht="30" customHeight="1">
      <c r="A35" s="17" t="s">
        <v>31</v>
      </c>
      <c r="B35" s="174"/>
      <c r="C35" s="175"/>
      <c r="D35" s="174"/>
      <c r="E35" s="92"/>
      <c r="F35" s="175"/>
      <c r="G35" s="149"/>
      <c r="H35" s="149"/>
      <c r="I35" s="149"/>
      <c r="J35" s="149"/>
      <c r="K35" s="149"/>
      <c r="L35" s="149"/>
    </row>
    <row r="36" spans="1:4" s="2" customFormat="1" ht="15">
      <c r="A36" s="95"/>
      <c r="B36" s="4"/>
      <c r="C36" s="95"/>
      <c r="D36" s="4"/>
    </row>
    <row r="37" spans="1:4" s="2" customFormat="1" ht="15">
      <c r="A37" s="91" t="s">
        <v>60</v>
      </c>
      <c r="B37" s="4"/>
      <c r="D37" s="4"/>
    </row>
    <row r="38" spans="1:4" s="2" customFormat="1" ht="15">
      <c r="A38" s="92" t="s">
        <v>32</v>
      </c>
      <c r="B38" s="4"/>
      <c r="D38" s="4"/>
    </row>
    <row r="39" spans="2:4" s="2" customFormat="1" ht="15">
      <c r="B39" s="4"/>
      <c r="C39" s="4"/>
      <c r="D39" s="4"/>
    </row>
    <row r="40" spans="1:6" s="2" customFormat="1" ht="15">
      <c r="A40" s="181" t="s">
        <v>41</v>
      </c>
      <c r="B40" s="181"/>
      <c r="C40" s="181"/>
      <c r="D40" s="181"/>
      <c r="E40" s="181"/>
      <c r="F40" s="181"/>
    </row>
    <row r="41" s="127" customFormat="1" ht="15"/>
    <row r="42" s="127" customFormat="1" ht="15">
      <c r="A42" s="128"/>
    </row>
    <row r="43" spans="1:2" ht="15">
      <c r="A43" s="87"/>
      <c r="B43" s="70"/>
    </row>
    <row r="44" spans="1:2" ht="15">
      <c r="A44" s="18"/>
      <c r="B44" s="70"/>
    </row>
    <row r="45" spans="1:2" ht="15">
      <c r="A45" s="19"/>
      <c r="B45" s="18"/>
    </row>
    <row r="46" spans="1:2" ht="15">
      <c r="A46" s="88"/>
      <c r="B46" s="88"/>
    </row>
    <row r="47" spans="1:2" ht="15">
      <c r="A47" s="89"/>
      <c r="B47" s="89"/>
    </row>
    <row r="56" spans="1:2" ht="15">
      <c r="A56" s="90"/>
      <c r="B56" s="90"/>
    </row>
  </sheetData>
  <sheetProtection/>
  <mergeCells count="13">
    <mergeCell ref="A6:A7"/>
    <mergeCell ref="K6:K7"/>
    <mergeCell ref="G6:G7"/>
    <mergeCell ref="E6:E7"/>
    <mergeCell ref="A40:F40"/>
    <mergeCell ref="C34:E34"/>
    <mergeCell ref="G1:L1"/>
    <mergeCell ref="B6:B7"/>
    <mergeCell ref="A5:L5"/>
    <mergeCell ref="I6:I7"/>
    <mergeCell ref="C6:C7"/>
    <mergeCell ref="A2:K2"/>
    <mergeCell ref="A3:K3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Secretary</cp:lastModifiedBy>
  <cp:lastPrinted>2011-06-14T10:04:22Z</cp:lastPrinted>
  <dcterms:created xsi:type="dcterms:W3CDTF">2003-02-07T14:36:34Z</dcterms:created>
  <dcterms:modified xsi:type="dcterms:W3CDTF">2011-06-14T10:04:26Z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