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881" activeTab="0"/>
  </bookViews>
  <sheets>
    <sheet name="statement of financial position" sheetId="1" r:id="rId1"/>
    <sheet name="statement of compr. income" sheetId="2" r:id="rId2"/>
    <sheet name="statement of cash flow" sheetId="3" r:id="rId3"/>
    <sheet name="statement of changes in equity" sheetId="4" r:id="rId4"/>
  </sheets>
  <definedNames>
    <definedName name="Excel_BuiltIn_Database">#REF!</definedName>
    <definedName name="_xlnm.Print_Area" localSheetId="1">'statement of compr. income'!$A$1:$I$41</definedName>
    <definedName name="_xlnm.Print_Area" localSheetId="0">'statement of financial position'!$A$1:$H$61</definedName>
    <definedName name="_xlnm.Print_Titles" localSheetId="1">'statement of compr. income'!$1:$4</definedName>
  </definedNames>
  <calcPr fullCalcOnLoad="1"/>
</workbook>
</file>

<file path=xl/sharedStrings.xml><?xml version="1.0" encoding="utf-8"?>
<sst xmlns="http://schemas.openxmlformats.org/spreadsheetml/2006/main" count="144" uniqueCount="103">
  <si>
    <t>BGN'000</t>
  </si>
  <si>
    <t xml:space="preserve"> BGN'000</t>
  </si>
  <si>
    <t>AKTIV PROPERTIES REIT</t>
  </si>
  <si>
    <t>ASSETS</t>
  </si>
  <si>
    <t>Note</t>
  </si>
  <si>
    <t>As of 31.12.2010</t>
  </si>
  <si>
    <t>Property, plant and equipment</t>
  </si>
  <si>
    <t>Investment property</t>
  </si>
  <si>
    <t>Total non-current assets</t>
  </si>
  <si>
    <t>Current assets</t>
  </si>
  <si>
    <t>Trade and other receivables</t>
  </si>
  <si>
    <t>Cash and cash equivalents</t>
  </si>
  <si>
    <t>Total current assets</t>
  </si>
  <si>
    <t>TOTAL ASSETS</t>
  </si>
  <si>
    <t>EQUITY AND LIABILITIES</t>
  </si>
  <si>
    <t>Capital and reserves</t>
  </si>
  <si>
    <t>Share capital</t>
  </si>
  <si>
    <t>Share premium</t>
  </si>
  <si>
    <t>Premium reserves</t>
  </si>
  <si>
    <t>Accumulated loss</t>
  </si>
  <si>
    <t>Total equity</t>
  </si>
  <si>
    <t>LIABILITIES</t>
  </si>
  <si>
    <t>Non-current liabilities</t>
  </si>
  <si>
    <t>Loans</t>
  </si>
  <si>
    <t>Other non-current liabilities</t>
  </si>
  <si>
    <t>Total non-current liabilities</t>
  </si>
  <si>
    <t>Current liabilities</t>
  </si>
  <si>
    <t>Trade and other payables</t>
  </si>
  <si>
    <t>Current tax payables</t>
  </si>
  <si>
    <t>Other current payables</t>
  </si>
  <si>
    <t>Total current liabilities</t>
  </si>
  <si>
    <t>TOTAL LIABILITIES</t>
  </si>
  <si>
    <t>TOTAL EQUITY AND LIABILITIES</t>
  </si>
  <si>
    <t>Dilyan Panev</t>
  </si>
  <si>
    <t>Krasimira Panayotova</t>
  </si>
  <si>
    <t>Cost for hired services</t>
  </si>
  <si>
    <t>Cost related to the personnel</t>
  </si>
  <si>
    <t>Other costs</t>
  </si>
  <si>
    <t>Financial income</t>
  </si>
  <si>
    <t>Financial costs</t>
  </si>
  <si>
    <t>Profit before taxation</t>
  </si>
  <si>
    <t>TOTAL COMPREHENSIVE INCOME FOR THE YEAR</t>
  </si>
  <si>
    <t>Other comprehensive income for the period, net of tax</t>
  </si>
  <si>
    <t>The enclosed Notes are an integral parts of this financial statement</t>
  </si>
  <si>
    <t>PROFIT FOR THE YEAR</t>
  </si>
  <si>
    <t xml:space="preserve">Other comprehensive income </t>
  </si>
  <si>
    <t>Cash flow from operating activities</t>
  </si>
  <si>
    <t>Net cash flow from operating activities</t>
  </si>
  <si>
    <t>Cash flows from investing activities</t>
  </si>
  <si>
    <t>Cash flow from activities</t>
  </si>
  <si>
    <t>Purchase of property, plant and equipment</t>
  </si>
  <si>
    <t>Net cash flow provided by/(used in) investing activities</t>
  </si>
  <si>
    <t>Repayment of loans</t>
  </si>
  <si>
    <t>Net cash flow from Interest received/Interest paid</t>
  </si>
  <si>
    <t>Divident paid to the shareholders</t>
  </si>
  <si>
    <t>Other cash flows from financial activities</t>
  </si>
  <si>
    <t>Cash flows from financial activities</t>
  </si>
  <si>
    <t>Net cash flow from financial activities</t>
  </si>
  <si>
    <t>Net (decrease)/increase of cash and cash equivalents</t>
  </si>
  <si>
    <t>Cash and cash equivalents at the start of the period</t>
  </si>
  <si>
    <t>Cash and cash equivalents at the end of the period</t>
  </si>
  <si>
    <t>Executive Director:</t>
  </si>
  <si>
    <t>Chief Accountant (prepared by):</t>
  </si>
  <si>
    <t>Notes</t>
  </si>
  <si>
    <t>Premiums from issues</t>
  </si>
  <si>
    <t>Retained earnings and losses</t>
  </si>
  <si>
    <t>Divident</t>
  </si>
  <si>
    <t>Profit(loss) fot the period</t>
  </si>
  <si>
    <t>Other changes</t>
  </si>
  <si>
    <t>Revaluated balance</t>
  </si>
  <si>
    <t>Other comprehensive income during the year</t>
  </si>
  <si>
    <t>Non-current assets</t>
  </si>
  <si>
    <t>Profit (loss) for the current year</t>
  </si>
  <si>
    <t>Cost for consumables and raw materials</t>
  </si>
  <si>
    <t>Extraordinary incomes</t>
  </si>
  <si>
    <t>Income tax expense</t>
  </si>
  <si>
    <t>Subsequent valuation of non-current assets</t>
  </si>
  <si>
    <t>Costs for acquisition of non- current assets</t>
  </si>
  <si>
    <t>Depreciation and amortization expence</t>
  </si>
  <si>
    <t>Trade receivables - advances for non-current assets</t>
  </si>
  <si>
    <t>Measurment to fair value costs</t>
  </si>
  <si>
    <t>Discontinued operations</t>
  </si>
  <si>
    <t>Profit for the year from discontinued operations</t>
  </si>
  <si>
    <t>including profit from minority interest</t>
  </si>
  <si>
    <t>including total comprehensive income from minority interest</t>
  </si>
  <si>
    <t>including minority interest</t>
  </si>
  <si>
    <t>Investments assess at historic value - acquisition cost</t>
  </si>
  <si>
    <t>Revenues from sales from continued operations</t>
  </si>
  <si>
    <t>Profit for the year from  continued operations</t>
  </si>
  <si>
    <t>Valuation reserves</t>
  </si>
  <si>
    <t>ANNUAL STATEMENT OF CHANGES IN EQUITY</t>
  </si>
  <si>
    <t>ANNUAL STATEMENT OF FINANCIAL POSITION</t>
  </si>
  <si>
    <t>As of 31 December 2010</t>
  </si>
  <si>
    <t>As of 31.12.2009</t>
  </si>
  <si>
    <t>ANNUAL STATEMENT OF COMPREHENSIVE INCOME</t>
  </si>
  <si>
    <t>For the period ended December 31, 2010</t>
  </si>
  <si>
    <t xml:space="preserve">ANNUAL STATEMENT OF CASH FLOW </t>
  </si>
  <si>
    <t>For the period ended December, 2010</t>
  </si>
  <si>
    <t>Balance as of January 1, 2009</t>
  </si>
  <si>
    <t>Ckange of equity as of Decembe 31, 2009</t>
  </si>
  <si>
    <t>Balance as of 31 Decembe 2009</t>
  </si>
  <si>
    <t>Ckange of equity as of Decembe 31, 2010</t>
  </si>
  <si>
    <t>Balance as of 31 Decembe 2010</t>
  </si>
</sst>
</file>

<file path=xl/styles.xml><?xml version="1.0" encoding="utf-8"?>
<styleSheet xmlns="http://schemas.openxmlformats.org/spreadsheetml/2006/main">
  <numFmts count="4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_(* #,##0_);_(* \(#,##0\);_(* \-_);_(@_)"/>
    <numFmt numFmtId="189" formatCode="#,##0;\-#,##0"/>
    <numFmt numFmtId="190" formatCode="_(* #,##0.00_);_(* \(#,##0.00\);_(* \-??_);_(@_)"/>
    <numFmt numFmtId="191" formatCode="##0"/>
    <numFmt numFmtId="192" formatCode="#,##0;\(#,##0\)"/>
    <numFmt numFmtId="193" formatCode="d\ mmm\ yy"/>
    <numFmt numFmtId="194" formatCode="_(* #,##0_);_(* \(#,##0\);_(* \-??_);_(@_)"/>
    <numFmt numFmtId="195" formatCode="dd\.mm\.yyyy"/>
    <numFmt numFmtId="196" formatCode="[$-402]dd\ mmmm\ yyyy\ &quot;г.&quot;;@"/>
    <numFmt numFmtId="197" formatCode="[$-402]dd\ mmmm\ yyyy\ &quot;г.&quot;"/>
    <numFmt numFmtId="198" formatCode="yyyy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[$-F800]dddd\,\ mmmm\ dd\,\ yyyy"/>
  </numFmts>
  <fonts count="53">
    <font>
      <sz val="10"/>
      <name val="Arial"/>
      <family val="2"/>
    </font>
    <font>
      <sz val="10"/>
      <name val="OpalB"/>
      <family val="0"/>
    </font>
    <font>
      <sz val="10"/>
      <name val="Heba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i/>
      <sz val="11"/>
      <name val="Times New Roman"/>
      <family val="1"/>
    </font>
    <font>
      <b/>
      <i/>
      <sz val="11"/>
      <color indexed="8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i/>
      <sz val="11"/>
      <name val="Times New Roman Cyr"/>
      <family val="1"/>
    </font>
    <font>
      <b/>
      <i/>
      <sz val="11"/>
      <name val="Times New Roman Cyr"/>
      <family val="1"/>
    </font>
    <font>
      <sz val="16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sz val="11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 Cyr"/>
      <family val="0"/>
    </font>
    <font>
      <sz val="11"/>
      <color indexed="10"/>
      <name val="Times New Roman Cyr"/>
      <family val="1"/>
    </font>
    <font>
      <b/>
      <sz val="11"/>
      <color indexed="10"/>
      <name val="Times New Roman Cyr"/>
      <family val="1"/>
    </font>
    <font>
      <sz val="11"/>
      <color indexed="10"/>
      <name val="Times New Roman"/>
      <family val="1"/>
    </font>
    <font>
      <i/>
      <sz val="11"/>
      <color indexed="10"/>
      <name val="Times New Roman Cyr"/>
      <family val="1"/>
    </font>
    <font>
      <sz val="10"/>
      <name val="Timo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6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3" borderId="0" applyNumberFormat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190" fontId="0" fillId="0" borderId="0" applyFill="0" applyBorder="0" applyAlignment="0" applyProtection="0"/>
    <xf numFmtId="185" fontId="0" fillId="0" borderId="0" applyFill="0" applyBorder="0" applyAlignment="0" applyProtection="0"/>
    <xf numFmtId="186" fontId="0" fillId="0" borderId="0" applyFill="0" applyBorder="0" applyAlignment="0" applyProtection="0"/>
    <xf numFmtId="184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4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7" borderId="1" applyNumberFormat="0" applyAlignment="0" applyProtection="0"/>
    <xf numFmtId="0" fontId="47" fillId="0" borderId="6" applyNumberFormat="0" applyFill="0" applyAlignment="0" applyProtection="0"/>
    <xf numFmtId="0" fontId="48" fillId="2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23" borderId="7" applyNumberFormat="0" applyFont="0" applyAlignment="0" applyProtection="0"/>
    <xf numFmtId="0" fontId="49" fillId="20" borderId="8" applyNumberFormat="0" applyAlignment="0" applyProtection="0"/>
    <xf numFmtId="9" fontId="0" fillId="0" borderId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04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188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right"/>
    </xf>
    <xf numFmtId="189" fontId="7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188" fontId="8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center" vertical="center"/>
    </xf>
    <xf numFmtId="188" fontId="7" fillId="0" borderId="0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right" vertical="center" wrapText="1"/>
    </xf>
    <xf numFmtId="0" fontId="10" fillId="0" borderId="0" xfId="57" applyFont="1" applyFill="1" applyBorder="1" applyAlignment="1">
      <alignment horizontal="left"/>
      <protection/>
    </xf>
    <xf numFmtId="0" fontId="10" fillId="0" borderId="0" xfId="57" applyFont="1" applyFill="1" applyBorder="1" applyAlignment="1">
      <alignment horizontal="right"/>
      <protection/>
    </xf>
    <xf numFmtId="0" fontId="15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191" fontId="15" fillId="0" borderId="0" xfId="0" applyNumberFormat="1" applyFont="1" applyFill="1" applyBorder="1" applyAlignment="1">
      <alignment horizontal="right"/>
    </xf>
    <xf numFmtId="192" fontId="15" fillId="0" borderId="0" xfId="0" applyNumberFormat="1" applyFont="1" applyFill="1" applyBorder="1" applyAlignment="1">
      <alignment/>
    </xf>
    <xf numFmtId="192" fontId="15" fillId="0" borderId="0" xfId="42" applyNumberFormat="1" applyFont="1" applyFill="1" applyBorder="1" applyAlignment="1" applyProtection="1">
      <alignment/>
      <protection/>
    </xf>
    <xf numFmtId="192" fontId="14" fillId="0" borderId="0" xfId="62" applyNumberFormat="1" applyFont="1" applyFill="1" applyBorder="1" applyAlignment="1">
      <alignment horizontal="right" vertical="center"/>
      <protection/>
    </xf>
    <xf numFmtId="192" fontId="15" fillId="0" borderId="0" xfId="0" applyNumberFormat="1" applyFont="1" applyFill="1" applyBorder="1" applyAlignment="1">
      <alignment horizontal="right"/>
    </xf>
    <xf numFmtId="192" fontId="7" fillId="0" borderId="0" xfId="0" applyNumberFormat="1" applyFont="1" applyFill="1" applyBorder="1" applyAlignment="1">
      <alignment horizontal="center" vertical="center" wrapText="1"/>
    </xf>
    <xf numFmtId="192" fontId="14" fillId="0" borderId="0" xfId="62" applyNumberFormat="1" applyFont="1" applyFill="1" applyBorder="1" applyAlignment="1">
      <alignment vertical="center"/>
      <protection/>
    </xf>
    <xf numFmtId="191" fontId="16" fillId="0" borderId="0" xfId="0" applyNumberFormat="1" applyFont="1" applyFill="1" applyBorder="1" applyAlignment="1">
      <alignment horizontal="right"/>
    </xf>
    <xf numFmtId="190" fontId="15" fillId="0" borderId="0" xfId="42" applyFont="1" applyFill="1" applyBorder="1" applyAlignment="1" applyProtection="1">
      <alignment horizontal="right"/>
      <protection/>
    </xf>
    <xf numFmtId="0" fontId="7" fillId="0" borderId="0" xfId="57" applyFont="1" applyFill="1" applyAlignment="1">
      <alignment horizontal="left" vertical="center" wrapText="1"/>
      <protection/>
    </xf>
    <xf numFmtId="0" fontId="5" fillId="0" borderId="0" xfId="58" applyFont="1" applyFill="1">
      <alignment/>
      <protection/>
    </xf>
    <xf numFmtId="0" fontId="7" fillId="0" borderId="0" xfId="58" applyFont="1" applyFill="1" applyAlignment="1">
      <alignment horizontal="center"/>
      <protection/>
    </xf>
    <xf numFmtId="188" fontId="7" fillId="0" borderId="0" xfId="58" applyNumberFormat="1" applyFont="1" applyFill="1" applyAlignment="1">
      <alignment horizontal="right"/>
      <protection/>
    </xf>
    <xf numFmtId="0" fontId="7" fillId="0" borderId="0" xfId="58" applyFont="1" applyFill="1" applyBorder="1" applyAlignment="1">
      <alignment horizontal="center"/>
      <protection/>
    </xf>
    <xf numFmtId="188" fontId="7" fillId="0" borderId="0" xfId="58" applyNumberFormat="1" applyFont="1" applyFill="1" applyAlignment="1">
      <alignment/>
      <protection/>
    </xf>
    <xf numFmtId="0" fontId="7" fillId="0" borderId="0" xfId="58" applyFont="1" applyFill="1">
      <alignment/>
      <protection/>
    </xf>
    <xf numFmtId="0" fontId="7" fillId="0" borderId="0" xfId="63" applyFont="1" applyFill="1" applyAlignment="1">
      <alignment vertical="center"/>
      <protection/>
    </xf>
    <xf numFmtId="0" fontId="8" fillId="0" borderId="0" xfId="57" applyFont="1" applyFill="1" applyBorder="1" applyAlignment="1">
      <alignment horizontal="left" vertical="center"/>
      <protection/>
    </xf>
    <xf numFmtId="0" fontId="7" fillId="0" borderId="0" xfId="58" applyFont="1" applyFill="1" applyBorder="1" applyAlignment="1">
      <alignment vertical="center"/>
      <protection/>
    </xf>
    <xf numFmtId="0" fontId="18" fillId="0" borderId="0" xfId="63" applyFont="1" applyFill="1" applyBorder="1" applyAlignment="1">
      <alignment horizontal="left" vertical="center"/>
      <protection/>
    </xf>
    <xf numFmtId="49" fontId="19" fillId="0" borderId="0" xfId="59" applyNumberFormat="1" applyFont="1" applyFill="1" applyBorder="1" applyAlignment="1">
      <alignment horizontal="right" vertical="center" wrapText="1"/>
      <protection/>
    </xf>
    <xf numFmtId="193" fontId="20" fillId="0" borderId="0" xfId="57" applyNumberFormat="1" applyFont="1" applyFill="1" applyBorder="1" applyAlignment="1">
      <alignment horizontal="center" vertical="center" wrapText="1"/>
      <protection/>
    </xf>
    <xf numFmtId="188" fontId="19" fillId="0" borderId="0" xfId="59" applyNumberFormat="1" applyFont="1" applyFill="1" applyBorder="1" applyAlignment="1">
      <alignment horizontal="right" vertical="center" wrapText="1"/>
      <protection/>
    </xf>
    <xf numFmtId="0" fontId="21" fillId="0" borderId="0" xfId="60" applyFont="1" applyFill="1" applyBorder="1" applyAlignment="1">
      <alignment vertical="center" wrapText="1"/>
      <protection/>
    </xf>
    <xf numFmtId="0" fontId="22" fillId="0" borderId="0" xfId="58" applyFont="1" applyFill="1" applyBorder="1" applyAlignment="1">
      <alignment horizontal="center"/>
      <protection/>
    </xf>
    <xf numFmtId="188" fontId="7" fillId="0" borderId="0" xfId="58" applyNumberFormat="1" applyFont="1" applyFill="1" applyBorder="1" applyAlignment="1">
      <alignment horizontal="right"/>
      <protection/>
    </xf>
    <xf numFmtId="188" fontId="7" fillId="0" borderId="0" xfId="58" applyNumberFormat="1" applyFont="1" applyFill="1" applyBorder="1">
      <alignment/>
      <protection/>
    </xf>
    <xf numFmtId="188" fontId="7" fillId="0" borderId="0" xfId="58" applyNumberFormat="1" applyFont="1" applyFill="1" applyBorder="1" applyAlignment="1">
      <alignment/>
      <protection/>
    </xf>
    <xf numFmtId="188" fontId="7" fillId="0" borderId="0" xfId="61" applyNumberFormat="1" applyFont="1" applyFill="1" applyBorder="1" applyAlignment="1">
      <alignment horizontal="right"/>
      <protection/>
    </xf>
    <xf numFmtId="49" fontId="6" fillId="0" borderId="0" xfId="58" applyNumberFormat="1" applyFont="1" applyFill="1" applyBorder="1">
      <alignment/>
      <protection/>
    </xf>
    <xf numFmtId="188" fontId="7" fillId="0" borderId="0" xfId="61" applyNumberFormat="1" applyFont="1" applyFill="1" applyBorder="1" applyAlignment="1">
      <alignment/>
      <protection/>
    </xf>
    <xf numFmtId="0" fontId="8" fillId="0" borderId="0" xfId="58" applyFont="1" applyFill="1">
      <alignment/>
      <protection/>
    </xf>
    <xf numFmtId="188" fontId="8" fillId="0" borderId="10" xfId="61" applyNumberFormat="1" applyFont="1" applyFill="1" applyBorder="1" applyAlignment="1">
      <alignment horizontal="right"/>
      <protection/>
    </xf>
    <xf numFmtId="188" fontId="8" fillId="0" borderId="0" xfId="61" applyNumberFormat="1" applyFont="1" applyFill="1" applyBorder="1" applyAlignment="1">
      <alignment/>
      <protection/>
    </xf>
    <xf numFmtId="188" fontId="6" fillId="0" borderId="0" xfId="58" applyNumberFormat="1" applyFont="1" applyFill="1" applyBorder="1" applyAlignment="1">
      <alignment horizontal="right"/>
      <protection/>
    </xf>
    <xf numFmtId="188" fontId="6" fillId="0" borderId="0" xfId="58" applyNumberFormat="1" applyFont="1" applyFill="1" applyBorder="1">
      <alignment/>
      <protection/>
    </xf>
    <xf numFmtId="188" fontId="6" fillId="0" borderId="0" xfId="58" applyNumberFormat="1" applyFont="1" applyFill="1" applyBorder="1" applyAlignment="1">
      <alignment/>
      <protection/>
    </xf>
    <xf numFmtId="188" fontId="3" fillId="0" borderId="0" xfId="58" applyNumberFormat="1" applyFont="1" applyFill="1" applyBorder="1">
      <alignment/>
      <protection/>
    </xf>
    <xf numFmtId="188" fontId="3" fillId="0" borderId="0" xfId="58" applyNumberFormat="1" applyFont="1" applyFill="1" applyBorder="1" applyAlignment="1">
      <alignment horizontal="right"/>
      <protection/>
    </xf>
    <xf numFmtId="188" fontId="3" fillId="0" borderId="0" xfId="58" applyNumberFormat="1" applyFont="1" applyFill="1" applyBorder="1" applyAlignment="1">
      <alignment/>
      <protection/>
    </xf>
    <xf numFmtId="49" fontId="3" fillId="0" borderId="0" xfId="58" applyNumberFormat="1" applyFont="1" applyFill="1" applyBorder="1" applyAlignment="1">
      <alignment horizontal="center"/>
      <protection/>
    </xf>
    <xf numFmtId="49" fontId="6" fillId="0" borderId="0" xfId="58" applyNumberFormat="1" applyFont="1" applyFill="1" applyBorder="1" applyAlignment="1">
      <alignment horizontal="center"/>
      <protection/>
    </xf>
    <xf numFmtId="49" fontId="6" fillId="0" borderId="0" xfId="58" applyNumberFormat="1" applyFont="1" applyFill="1" applyBorder="1" applyAlignment="1">
      <alignment horizontal="right"/>
      <protection/>
    </xf>
    <xf numFmtId="49" fontId="6" fillId="0" borderId="0" xfId="58" applyNumberFormat="1" applyFont="1" applyFill="1" applyBorder="1" applyAlignment="1">
      <alignment/>
      <protection/>
    </xf>
    <xf numFmtId="49" fontId="3" fillId="0" borderId="0" xfId="58" applyNumberFormat="1" applyFont="1" applyFill="1" applyBorder="1">
      <alignment/>
      <protection/>
    </xf>
    <xf numFmtId="0" fontId="23" fillId="0" borderId="0" xfId="57" applyFont="1" applyFill="1" applyBorder="1" applyAlignment="1">
      <alignment horizontal="right" vertical="center"/>
      <protection/>
    </xf>
    <xf numFmtId="0" fontId="7" fillId="0" borderId="0" xfId="59" applyNumberFormat="1" applyFont="1" applyFill="1" applyBorder="1" applyAlignment="1" applyProtection="1">
      <alignment vertical="top"/>
      <protection/>
    </xf>
    <xf numFmtId="0" fontId="6" fillId="0" borderId="0" xfId="0" applyFont="1" applyFill="1" applyBorder="1" applyAlignment="1">
      <alignment horizontal="left" vertical="center"/>
    </xf>
    <xf numFmtId="0" fontId="7" fillId="0" borderId="0" xfId="59" applyNumberFormat="1" applyFont="1" applyFill="1" applyBorder="1" applyAlignment="1" applyProtection="1">
      <alignment vertical="top"/>
      <protection locked="0"/>
    </xf>
    <xf numFmtId="0" fontId="13" fillId="0" borderId="0" xfId="0" applyFont="1" applyFill="1" applyBorder="1" applyAlignment="1">
      <alignment/>
    </xf>
    <xf numFmtId="0" fontId="13" fillId="0" borderId="0" xfId="59" applyNumberFormat="1" applyFont="1" applyFill="1" applyBorder="1" applyAlignment="1" applyProtection="1">
      <alignment vertical="top"/>
      <protection locked="0"/>
    </xf>
    <xf numFmtId="0" fontId="7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right"/>
    </xf>
    <xf numFmtId="0" fontId="7" fillId="0" borderId="0" xfId="0" applyNumberFormat="1" applyFont="1" applyFill="1" applyBorder="1" applyAlignment="1" applyProtection="1">
      <alignment vertical="top" wrapText="1"/>
      <protection/>
    </xf>
    <xf numFmtId="194" fontId="7" fillId="0" borderId="0" xfId="42" applyNumberFormat="1" applyFont="1" applyFill="1" applyBorder="1" applyAlignment="1" applyProtection="1">
      <alignment horizontal="right" vertical="center"/>
      <protection/>
    </xf>
    <xf numFmtId="194" fontId="7" fillId="0" borderId="0" xfId="42" applyNumberFormat="1" applyFont="1" applyFill="1" applyBorder="1" applyAlignment="1" applyProtection="1">
      <alignment vertical="center"/>
      <protection/>
    </xf>
    <xf numFmtId="0" fontId="8" fillId="0" borderId="0" xfId="59" applyNumberFormat="1" applyFont="1" applyFill="1" applyBorder="1" applyAlignment="1" applyProtection="1">
      <alignment vertical="center"/>
      <protection/>
    </xf>
    <xf numFmtId="0" fontId="8" fillId="0" borderId="0" xfId="59" applyNumberFormat="1" applyFont="1" applyFill="1" applyBorder="1" applyAlignment="1" applyProtection="1">
      <alignment vertical="center" wrapText="1"/>
      <protection/>
    </xf>
    <xf numFmtId="0" fontId="6" fillId="0" borderId="0" xfId="59" applyNumberFormat="1" applyFont="1" applyFill="1" applyBorder="1" applyAlignment="1" applyProtection="1">
      <alignment horizontal="center" vertical="center"/>
      <protection/>
    </xf>
    <xf numFmtId="194" fontId="7" fillId="0" borderId="0" xfId="59" applyNumberFormat="1" applyFont="1" applyFill="1" applyBorder="1" applyAlignment="1" applyProtection="1">
      <alignment vertical="center"/>
      <protection/>
    </xf>
    <xf numFmtId="194" fontId="8" fillId="0" borderId="0" xfId="59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2" fillId="0" borderId="0" xfId="57" applyFont="1" applyFill="1" applyBorder="1" applyAlignment="1">
      <alignment horizontal="left"/>
      <protection/>
    </xf>
    <xf numFmtId="0" fontId="10" fillId="0" borderId="0" xfId="59" applyNumberFormat="1" applyFont="1" applyFill="1" applyBorder="1" applyAlignment="1" applyProtection="1">
      <alignment horizontal="right" vertical="top"/>
      <protection/>
    </xf>
    <xf numFmtId="0" fontId="10" fillId="0" borderId="0" xfId="59" applyNumberFormat="1" applyFont="1" applyFill="1" applyBorder="1" applyAlignment="1" applyProtection="1">
      <alignment vertical="top"/>
      <protection/>
    </xf>
    <xf numFmtId="0" fontId="7" fillId="0" borderId="0" xfId="59" applyFont="1" applyFill="1" applyAlignment="1">
      <alignment horizontal="left"/>
      <protection/>
    </xf>
    <xf numFmtId="0" fontId="10" fillId="0" borderId="0" xfId="57" applyFont="1" applyFill="1" applyBorder="1" applyAlignment="1">
      <alignment horizontal="left" wrapText="1"/>
      <protection/>
    </xf>
    <xf numFmtId="0" fontId="10" fillId="0" borderId="0" xfId="57" applyFont="1" applyFill="1" applyBorder="1" applyAlignment="1">
      <alignment horizontal="right" wrapText="1"/>
      <protection/>
    </xf>
    <xf numFmtId="0" fontId="13" fillId="0" borderId="0" xfId="57" applyFont="1" applyFill="1" applyBorder="1" applyAlignment="1">
      <alignment horizontal="right" vertical="center" wrapText="1"/>
      <protection/>
    </xf>
    <xf numFmtId="0" fontId="13" fillId="0" borderId="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vertical="center" wrapText="1"/>
    </xf>
    <xf numFmtId="188" fontId="8" fillId="0" borderId="0" xfId="0" applyNumberFormat="1" applyFont="1" applyFill="1" applyBorder="1" applyAlignment="1">
      <alignment vertical="center" wrapText="1"/>
    </xf>
    <xf numFmtId="0" fontId="10" fillId="0" borderId="0" xfId="57" applyFont="1" applyFill="1" applyBorder="1" applyAlignment="1">
      <alignment vertical="center" wrapText="1"/>
      <protection/>
    </xf>
    <xf numFmtId="0" fontId="10" fillId="0" borderId="0" xfId="57" applyFont="1" applyFill="1" applyBorder="1" applyAlignment="1">
      <alignment horizontal="center" vertical="center" wrapText="1"/>
      <protection/>
    </xf>
    <xf numFmtId="0" fontId="10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25" fillId="0" borderId="0" xfId="0" applyFont="1" applyFill="1" applyAlignment="1">
      <alignment/>
    </xf>
    <xf numFmtId="0" fontId="15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wrapText="1"/>
    </xf>
    <xf numFmtId="191" fontId="7" fillId="0" borderId="0" xfId="0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center" wrapText="1"/>
    </xf>
    <xf numFmtId="14" fontId="8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 wrapText="1"/>
    </xf>
    <xf numFmtId="0" fontId="25" fillId="0" borderId="0" xfId="0" applyFont="1" applyFill="1" applyAlignment="1">
      <alignment wrapText="1"/>
    </xf>
    <xf numFmtId="0" fontId="17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191" fontId="15" fillId="0" borderId="0" xfId="0" applyNumberFormat="1" applyFont="1" applyFill="1" applyBorder="1" applyAlignment="1">
      <alignment horizontal="right" wrapText="1"/>
    </xf>
    <xf numFmtId="188" fontId="8" fillId="0" borderId="11" xfId="61" applyNumberFormat="1" applyFont="1" applyFill="1" applyBorder="1" applyAlignment="1">
      <alignment horizontal="right"/>
      <protection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0" xfId="59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Fill="1" applyBorder="1" applyAlignment="1">
      <alignment horizontal="center" vertical="top"/>
    </xf>
    <xf numFmtId="194" fontId="8" fillId="0" borderId="12" xfId="59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194" fontId="7" fillId="0" borderId="12" xfId="59" applyNumberFormat="1" applyFont="1" applyFill="1" applyBorder="1" applyAlignment="1" applyProtection="1">
      <alignment vertical="center"/>
      <protection/>
    </xf>
    <xf numFmtId="194" fontId="8" fillId="0" borderId="11" xfId="59" applyNumberFormat="1" applyFont="1" applyFill="1" applyBorder="1" applyAlignment="1" applyProtection="1">
      <alignment vertical="center"/>
      <protection/>
    </xf>
    <xf numFmtId="0" fontId="6" fillId="0" borderId="0" xfId="64" applyFont="1" applyFill="1" applyBorder="1" applyAlignment="1">
      <alignment horizontal="left" vertical="center"/>
      <protection/>
    </xf>
    <xf numFmtId="0" fontId="6" fillId="0" borderId="0" xfId="64" applyFont="1" applyFill="1" applyBorder="1" applyAlignment="1">
      <alignment vertical="center"/>
      <protection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wrapText="1"/>
    </xf>
    <xf numFmtId="0" fontId="26" fillId="0" borderId="0" xfId="58" applyFont="1" applyFill="1" applyBorder="1" applyAlignment="1">
      <alignment vertical="top" wrapText="1"/>
      <protection/>
    </xf>
    <xf numFmtId="0" fontId="27" fillId="0" borderId="0" xfId="58" applyFont="1" applyFill="1" applyBorder="1" applyAlignment="1">
      <alignment vertical="top" wrapText="1"/>
      <protection/>
    </xf>
    <xf numFmtId="0" fontId="26" fillId="0" borderId="0" xfId="58" applyFont="1" applyFill="1" applyBorder="1" applyAlignment="1">
      <alignment vertical="top"/>
      <protection/>
    </xf>
    <xf numFmtId="0" fontId="27" fillId="0" borderId="0" xfId="58" applyFont="1" applyFill="1" applyBorder="1" applyAlignment="1">
      <alignment vertical="top"/>
      <protection/>
    </xf>
    <xf numFmtId="0" fontId="7" fillId="0" borderId="0" xfId="58" applyFont="1" applyFill="1" applyBorder="1">
      <alignment/>
      <protection/>
    </xf>
    <xf numFmtId="0" fontId="8" fillId="0" borderId="0" xfId="58" applyFont="1" applyFill="1" applyBorder="1" applyAlignment="1">
      <alignment horizontal="left" wrapText="1"/>
      <protection/>
    </xf>
    <xf numFmtId="196" fontId="3" fillId="0" borderId="0" xfId="57" applyNumberFormat="1" applyFont="1" applyFill="1" applyBorder="1" applyAlignment="1">
      <alignment horizontal="left" vertical="center"/>
      <protection/>
    </xf>
    <xf numFmtId="0" fontId="6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wrapText="1"/>
    </xf>
    <xf numFmtId="0" fontId="28" fillId="0" borderId="0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right" vertical="center" wrapText="1"/>
    </xf>
    <xf numFmtId="0" fontId="7" fillId="0" borderId="0" xfId="0" applyFont="1" applyAlignment="1">
      <alignment/>
    </xf>
    <xf numFmtId="0" fontId="10" fillId="0" borderId="0" xfId="0" applyFont="1" applyFill="1" applyBorder="1" applyAlignment="1">
      <alignment vertical="center" wrapText="1"/>
    </xf>
    <xf numFmtId="188" fontId="7" fillId="0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11" fillId="0" borderId="0" xfId="58" applyFont="1" applyFill="1" applyBorder="1" applyAlignment="1">
      <alignment vertical="top" wrapText="1"/>
      <protection/>
    </xf>
    <xf numFmtId="0" fontId="7" fillId="0" borderId="0" xfId="58" applyFont="1" applyFill="1" applyBorder="1" applyAlignment="1">
      <alignment wrapText="1"/>
      <protection/>
    </xf>
    <xf numFmtId="0" fontId="8" fillId="0" borderId="0" xfId="58" applyFont="1" applyFill="1" applyBorder="1" applyAlignment="1">
      <alignment wrapText="1"/>
      <protection/>
    </xf>
    <xf numFmtId="0" fontId="6" fillId="0" borderId="0" xfId="57" applyFont="1" applyFill="1" applyBorder="1" applyAlignment="1">
      <alignment vertical="center"/>
      <protection/>
    </xf>
    <xf numFmtId="0" fontId="6" fillId="0" borderId="0" xfId="57" applyFont="1" applyFill="1" applyBorder="1" applyAlignment="1">
      <alignment horizontal="right" vertical="center"/>
      <protection/>
    </xf>
    <xf numFmtId="0" fontId="10" fillId="0" borderId="0" xfId="57" applyFont="1" applyFill="1" applyBorder="1" applyAlignment="1">
      <alignment wrapText="1"/>
      <protection/>
    </xf>
    <xf numFmtId="3" fontId="15" fillId="0" borderId="0" xfId="42" applyNumberFormat="1" applyFont="1" applyFill="1" applyBorder="1" applyAlignment="1" applyProtection="1">
      <alignment horizontal="right"/>
      <protection/>
    </xf>
    <xf numFmtId="3" fontId="15" fillId="0" borderId="0" xfId="0" applyNumberFormat="1" applyFont="1" applyFill="1" applyBorder="1" applyAlignment="1">
      <alignment horizontal="right"/>
    </xf>
    <xf numFmtId="3" fontId="15" fillId="0" borderId="0" xfId="0" applyNumberFormat="1" applyFont="1" applyFill="1" applyBorder="1" applyAlignment="1">
      <alignment horizontal="right" vertical="center"/>
    </xf>
    <xf numFmtId="3" fontId="14" fillId="0" borderId="10" xfId="62" applyNumberFormat="1" applyFont="1" applyFill="1" applyBorder="1" applyAlignment="1">
      <alignment horizontal="right" vertical="center"/>
      <protection/>
    </xf>
    <xf numFmtId="3" fontId="14" fillId="0" borderId="0" xfId="62" applyNumberFormat="1" applyFont="1" applyFill="1" applyBorder="1" applyAlignment="1">
      <alignment horizontal="right" vertical="center"/>
      <protection/>
    </xf>
    <xf numFmtId="3" fontId="14" fillId="0" borderId="13" xfId="62" applyNumberFormat="1" applyFont="1" applyFill="1" applyBorder="1" applyAlignment="1">
      <alignment horizontal="right" vertical="center"/>
      <protection/>
    </xf>
    <xf numFmtId="3" fontId="7" fillId="0" borderId="0" xfId="0" applyNumberFormat="1" applyFont="1" applyFill="1" applyBorder="1" applyAlignment="1">
      <alignment horizontal="right" vertical="center"/>
    </xf>
    <xf numFmtId="3" fontId="14" fillId="0" borderId="10" xfId="62" applyNumberFormat="1" applyFont="1" applyFill="1" applyBorder="1" applyAlignment="1">
      <alignment vertical="center"/>
      <protection/>
    </xf>
    <xf numFmtId="3" fontId="14" fillId="0" borderId="0" xfId="62" applyNumberFormat="1" applyFont="1" applyFill="1" applyBorder="1" applyAlignment="1">
      <alignment vertical="center"/>
      <protection/>
    </xf>
    <xf numFmtId="3" fontId="16" fillId="0" borderId="0" xfId="0" applyNumberFormat="1" applyFont="1" applyFill="1" applyBorder="1" applyAlignment="1">
      <alignment horizontal="right"/>
    </xf>
    <xf numFmtId="3" fontId="14" fillId="0" borderId="13" xfId="62" applyNumberFormat="1" applyFont="1" applyFill="1" applyBorder="1" applyAlignment="1">
      <alignment vertical="center"/>
      <protection/>
    </xf>
    <xf numFmtId="188" fontId="7" fillId="0" borderId="0" xfId="0" applyNumberFormat="1" applyFont="1" applyFill="1" applyBorder="1" applyAlignment="1">
      <alignment/>
    </xf>
    <xf numFmtId="194" fontId="7" fillId="0" borderId="14" xfId="59" applyNumberFormat="1" applyFont="1" applyFill="1" applyBorder="1" applyAlignment="1" applyProtection="1">
      <alignment vertical="center"/>
      <protection/>
    </xf>
    <xf numFmtId="194" fontId="8" fillId="0" borderId="15" xfId="59" applyNumberFormat="1" applyFont="1" applyFill="1" applyBorder="1" applyAlignment="1" applyProtection="1">
      <alignment vertical="center"/>
      <protection/>
    </xf>
    <xf numFmtId="194" fontId="8" fillId="0" borderId="14" xfId="59" applyNumberFormat="1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>
      <alignment horizontal="center"/>
    </xf>
    <xf numFmtId="0" fontId="7" fillId="0" borderId="0" xfId="59" applyNumberFormat="1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>
      <alignment horizontal="center" wrapText="1"/>
    </xf>
    <xf numFmtId="0" fontId="30" fillId="0" borderId="0" xfId="0" applyFont="1" applyFill="1" applyBorder="1" applyAlignment="1">
      <alignment horizontal="center" wrapText="1"/>
    </xf>
    <xf numFmtId="0" fontId="31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wrapText="1"/>
    </xf>
    <xf numFmtId="0" fontId="8" fillId="0" borderId="0" xfId="0" applyNumberFormat="1" applyFont="1" applyFill="1" applyBorder="1" applyAlignment="1" applyProtection="1">
      <alignment vertical="top" wrapText="1"/>
      <protection/>
    </xf>
    <xf numFmtId="196" fontId="3" fillId="0" borderId="0" xfId="57" applyNumberFormat="1" applyFont="1" applyFill="1" applyBorder="1" applyAlignment="1">
      <alignment horizontal="center" vertical="center"/>
      <protection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8" fillId="0" borderId="0" xfId="65" applyFont="1" applyFill="1" applyBorder="1" applyAlignment="1" applyProtection="1">
      <alignment wrapText="1"/>
      <protection locked="0"/>
    </xf>
    <xf numFmtId="0" fontId="3" fillId="0" borderId="0" xfId="65" applyFont="1" applyFill="1" applyAlignment="1" applyProtection="1">
      <alignment vertical="top" wrapText="1"/>
      <protection locked="0"/>
    </xf>
    <xf numFmtId="0" fontId="7" fillId="0" borderId="0" xfId="57" applyFont="1" applyFill="1" applyAlignment="1">
      <alignment vertical="center" wrapText="1"/>
      <protection/>
    </xf>
    <xf numFmtId="0" fontId="13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4" fillId="0" borderId="0" xfId="65" applyFont="1" applyFill="1" applyBorder="1" applyAlignment="1" applyProtection="1">
      <alignment horizontal="left" vertical="top" wrapText="1"/>
      <protection locked="0"/>
    </xf>
    <xf numFmtId="0" fontId="8" fillId="0" borderId="0" xfId="65" applyFont="1" applyFill="1" applyBorder="1" applyAlignment="1" applyProtection="1">
      <alignment wrapText="1"/>
      <protection locked="0"/>
    </xf>
    <xf numFmtId="0" fontId="6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left" vertical="center"/>
    </xf>
    <xf numFmtId="0" fontId="8" fillId="0" borderId="0" xfId="57" applyFont="1" applyFill="1" applyBorder="1" applyAlignment="1">
      <alignment horizontal="left" vertical="center"/>
      <protection/>
    </xf>
    <xf numFmtId="196" fontId="8" fillId="0" borderId="0" xfId="57" applyNumberFormat="1" applyFont="1" applyFill="1" applyBorder="1" applyAlignment="1">
      <alignment horizontal="left" vertical="center"/>
      <protection/>
    </xf>
    <xf numFmtId="0" fontId="10" fillId="0" borderId="0" xfId="57" applyFont="1" applyFill="1" applyBorder="1" applyAlignment="1">
      <alignment horizontal="left" wrapText="1"/>
      <protection/>
    </xf>
    <xf numFmtId="0" fontId="9" fillId="0" borderId="0" xfId="0" applyFont="1" applyFill="1" applyBorder="1" applyAlignment="1">
      <alignment horizontal="center" vertical="top" wrapText="1"/>
    </xf>
    <xf numFmtId="0" fontId="8" fillId="0" borderId="0" xfId="59" applyNumberFormat="1" applyFont="1" applyFill="1" applyBorder="1" applyAlignment="1" applyProtection="1">
      <alignment horizontal="center" vertical="top" wrapText="1"/>
      <protection/>
    </xf>
    <xf numFmtId="0" fontId="7" fillId="0" borderId="0" xfId="59" applyNumberFormat="1" applyFont="1" applyFill="1" applyBorder="1" applyAlignment="1" applyProtection="1">
      <alignment vertical="top"/>
      <protection/>
    </xf>
    <xf numFmtId="0" fontId="28" fillId="0" borderId="0" xfId="0" applyFont="1" applyFill="1" applyBorder="1" applyAlignment="1">
      <alignment horizontal="right" vertical="center" wrapText="1"/>
    </xf>
    <xf numFmtId="41" fontId="8" fillId="0" borderId="0" xfId="65" applyNumberFormat="1" applyFont="1" applyFill="1" applyBorder="1" applyAlignment="1" applyProtection="1">
      <alignment horizontal="center" vertical="top" wrapText="1"/>
      <protection/>
    </xf>
    <xf numFmtId="0" fontId="8" fillId="0" borderId="0" xfId="65" applyFont="1" applyFill="1" applyBorder="1" applyAlignment="1" applyProtection="1">
      <alignment horizontal="left" vertical="center"/>
      <protection/>
    </xf>
    <xf numFmtId="41" fontId="8" fillId="0" borderId="14" xfId="65" applyNumberFormat="1" applyFont="1" applyFill="1" applyBorder="1" applyAlignment="1" applyProtection="1">
      <alignment horizontal="center" vertical="top" wrapText="1"/>
      <protection/>
    </xf>
    <xf numFmtId="3" fontId="14" fillId="0" borderId="16" xfId="62" applyNumberFormat="1" applyFont="1" applyFill="1" applyBorder="1" applyAlignment="1">
      <alignment vertical="center"/>
      <protection/>
    </xf>
    <xf numFmtId="0" fontId="6" fillId="0" borderId="0" xfId="0" applyFont="1" applyFill="1" applyBorder="1" applyAlignment="1">
      <alignment horizontal="right" vertical="center"/>
    </xf>
    <xf numFmtId="188" fontId="8" fillId="0" borderId="12" xfId="0" applyNumberFormat="1" applyFont="1" applyFill="1" applyBorder="1" applyAlignment="1">
      <alignment vertical="center" wrapText="1"/>
    </xf>
    <xf numFmtId="188" fontId="8" fillId="0" borderId="11" xfId="0" applyNumberFormat="1" applyFont="1" applyFill="1" applyBorder="1" applyAlignment="1">
      <alignment vertical="center" wrapText="1"/>
    </xf>
    <xf numFmtId="0" fontId="6" fillId="0" borderId="0" xfId="57" applyFont="1" applyFill="1" applyBorder="1" applyAlignment="1">
      <alignment horizontal="right" vertical="center"/>
      <protection/>
    </xf>
    <xf numFmtId="0" fontId="3" fillId="0" borderId="0" xfId="65" applyFont="1" applyFill="1" applyBorder="1" applyAlignment="1" applyProtection="1">
      <alignment vertical="top" wrapText="1"/>
      <protection locked="0"/>
    </xf>
    <xf numFmtId="0" fontId="6" fillId="0" borderId="0" xfId="57" applyFont="1" applyFill="1" applyBorder="1" applyAlignment="1">
      <alignment horizontal="left" vertical="center"/>
      <protection/>
    </xf>
    <xf numFmtId="0" fontId="3" fillId="0" borderId="0" xfId="59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top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AL" xfId="57"/>
    <cellStyle name="Normal_Financial statements 2000 Alcomet" xfId="58"/>
    <cellStyle name="Normal_Financial statements_bg model 2002" xfId="59"/>
    <cellStyle name="Normal_FS_2004_Final_28.03.05" xfId="60"/>
    <cellStyle name="Normal_FS_SOPHARMA_2005 (2)" xfId="61"/>
    <cellStyle name="Normal_P&amp;L" xfId="62"/>
    <cellStyle name="Normal_P&amp;L_Financial statements_bg model 2002" xfId="63"/>
    <cellStyle name="Normal_Sheet2" xfId="64"/>
    <cellStyle name="Normal_Баланс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H66"/>
  <sheetViews>
    <sheetView tabSelected="1" zoomScaleSheetLayoutView="80" zoomScalePageLayoutView="0" workbookViewId="0" topLeftCell="A25">
      <selection activeCell="J53" sqref="J53"/>
    </sheetView>
  </sheetViews>
  <sheetFormatPr defaultColWidth="9.140625" defaultRowHeight="12.75"/>
  <cols>
    <col min="1" max="1" width="53.00390625" style="111" bestFit="1" customWidth="1"/>
    <col min="2" max="2" width="8.28125" style="102" customWidth="1"/>
    <col min="3" max="3" width="14.00390625" style="102" customWidth="1"/>
    <col min="4" max="4" width="17.7109375" style="102" customWidth="1"/>
    <col min="5" max="5" width="2.421875" style="102" customWidth="1"/>
    <col min="6" max="6" width="17.7109375" style="102" customWidth="1"/>
    <col min="7" max="7" width="1.57421875" style="102" customWidth="1"/>
    <col min="8" max="8" width="2.7109375" style="102" customWidth="1"/>
    <col min="9" max="16384" width="9.140625" style="102" customWidth="1"/>
  </cols>
  <sheetData>
    <row r="1" spans="1:8" ht="13.5" customHeight="1">
      <c r="A1" s="177" t="s">
        <v>2</v>
      </c>
      <c r="B1" s="138"/>
      <c r="C1" s="191"/>
      <c r="D1" s="191"/>
      <c r="E1" s="191"/>
      <c r="F1" s="191"/>
      <c r="G1" s="191"/>
      <c r="H1" s="191"/>
    </row>
    <row r="2" spans="1:8" ht="13.5" customHeight="1">
      <c r="A2" s="138"/>
      <c r="B2" s="138"/>
      <c r="C2" s="139"/>
      <c r="D2" s="139"/>
      <c r="E2" s="139"/>
      <c r="F2" s="139"/>
      <c r="G2" s="139"/>
      <c r="H2" s="139"/>
    </row>
    <row r="3" spans="1:8" ht="15.75">
      <c r="A3" s="181" t="s">
        <v>91</v>
      </c>
      <c r="B3" s="181"/>
      <c r="C3" s="181"/>
      <c r="D3" s="181"/>
      <c r="E3" s="181"/>
      <c r="F3" s="181"/>
      <c r="G3" s="181"/>
      <c r="H3" s="181"/>
    </row>
    <row r="4" spans="1:8" ht="15">
      <c r="A4" s="182" t="s">
        <v>92</v>
      </c>
      <c r="B4" s="183"/>
      <c r="C4" s="183"/>
      <c r="D4" s="183"/>
      <c r="E4" s="20"/>
      <c r="F4" s="20"/>
      <c r="G4" s="20"/>
      <c r="H4" s="20"/>
    </row>
    <row r="5" spans="1:8" ht="15">
      <c r="A5" s="102"/>
      <c r="B5" s="175"/>
      <c r="C5" s="175"/>
      <c r="D5" s="175"/>
      <c r="E5" s="20"/>
      <c r="F5" s="20"/>
      <c r="G5" s="20"/>
      <c r="H5" s="20"/>
    </row>
    <row r="6" spans="1:8" ht="15">
      <c r="A6" s="176"/>
      <c r="B6" s="175"/>
      <c r="C6" s="175"/>
      <c r="D6" s="175"/>
      <c r="E6" s="20"/>
      <c r="F6" s="20"/>
      <c r="G6" s="20"/>
      <c r="H6" s="20"/>
    </row>
    <row r="7" spans="1:8" ht="18" customHeight="1">
      <c r="A7" s="110"/>
      <c r="B7" s="13"/>
      <c r="C7" s="180" t="s">
        <v>4</v>
      </c>
      <c r="D7" s="194" t="s">
        <v>5</v>
      </c>
      <c r="E7" s="108"/>
      <c r="F7" s="194" t="s">
        <v>93</v>
      </c>
      <c r="G7" s="12"/>
      <c r="H7" s="21"/>
    </row>
    <row r="8" spans="2:8" ht="18.75" customHeight="1">
      <c r="B8" s="13"/>
      <c r="C8" s="180"/>
      <c r="D8" s="12" t="s">
        <v>1</v>
      </c>
      <c r="E8" s="15"/>
      <c r="F8" s="12" t="s">
        <v>1</v>
      </c>
      <c r="G8" s="14"/>
      <c r="H8" s="22"/>
    </row>
    <row r="9" spans="1:8" ht="15">
      <c r="A9" s="193" t="s">
        <v>3</v>
      </c>
      <c r="B9" s="15"/>
      <c r="C9" s="15"/>
      <c r="D9" s="15"/>
      <c r="E9" s="15"/>
      <c r="F9" s="15"/>
      <c r="G9" s="15"/>
      <c r="H9" s="22"/>
    </row>
    <row r="10" spans="1:8" ht="15">
      <c r="A10" s="109" t="s">
        <v>71</v>
      </c>
      <c r="B10" s="104"/>
      <c r="C10" s="104"/>
      <c r="D10" s="23"/>
      <c r="E10" s="23"/>
      <c r="F10" s="23"/>
      <c r="G10" s="23"/>
      <c r="H10" s="24"/>
    </row>
    <row r="11" spans="1:8" ht="15">
      <c r="A11" s="103" t="s">
        <v>6</v>
      </c>
      <c r="B11" s="105"/>
      <c r="C11" s="105">
        <v>3.1</v>
      </c>
      <c r="D11" s="151">
        <v>14438</v>
      </c>
      <c r="E11" s="151"/>
      <c r="F11" s="151">
        <v>15694</v>
      </c>
      <c r="G11" s="25"/>
      <c r="H11" s="26"/>
    </row>
    <row r="12" spans="1:8" ht="15">
      <c r="A12" s="103" t="s">
        <v>7</v>
      </c>
      <c r="B12" s="105"/>
      <c r="C12" s="105">
        <v>3.2</v>
      </c>
      <c r="D12" s="151">
        <v>5483</v>
      </c>
      <c r="E12" s="151"/>
      <c r="F12" s="151">
        <v>6202</v>
      </c>
      <c r="G12" s="25"/>
      <c r="H12" s="26"/>
    </row>
    <row r="13" spans="1:8" ht="15">
      <c r="A13" s="178" t="s">
        <v>86</v>
      </c>
      <c r="B13" s="105"/>
      <c r="C13" s="105">
        <v>4.1</v>
      </c>
      <c r="D13" s="151">
        <v>100</v>
      </c>
      <c r="E13" s="151"/>
      <c r="F13" s="151">
        <v>100</v>
      </c>
      <c r="G13" s="25"/>
      <c r="H13" s="27"/>
    </row>
    <row r="14" spans="1:8" ht="15.75" customHeight="1">
      <c r="A14" s="178" t="s">
        <v>79</v>
      </c>
      <c r="B14" s="105"/>
      <c r="C14" s="105">
        <v>3.1</v>
      </c>
      <c r="D14" s="151">
        <v>1001</v>
      </c>
      <c r="E14" s="151"/>
      <c r="F14" s="151">
        <v>1037</v>
      </c>
      <c r="G14" s="25"/>
      <c r="H14" s="27"/>
    </row>
    <row r="15" spans="1:8" ht="15">
      <c r="A15" s="178" t="s">
        <v>77</v>
      </c>
      <c r="B15" s="105"/>
      <c r="C15" s="105">
        <v>3.1</v>
      </c>
      <c r="D15" s="152">
        <v>1494</v>
      </c>
      <c r="E15" s="151"/>
      <c r="F15" s="152">
        <v>1159</v>
      </c>
      <c r="G15" s="25"/>
      <c r="H15" s="27"/>
    </row>
    <row r="16" spans="1:8" ht="14.25" customHeight="1">
      <c r="A16" s="112" t="s">
        <v>8</v>
      </c>
      <c r="B16" s="104"/>
      <c r="C16" s="168"/>
      <c r="D16" s="153">
        <f>SUM(D11:D15)</f>
        <v>22516</v>
      </c>
      <c r="E16" s="154"/>
      <c r="F16" s="153">
        <f>SUM(F11:F15)</f>
        <v>24192</v>
      </c>
      <c r="G16" s="28"/>
      <c r="H16" s="28"/>
    </row>
    <row r="17" spans="1:8" ht="14.25" customHeight="1">
      <c r="A17" s="113"/>
      <c r="B17" s="104"/>
      <c r="C17" s="168"/>
      <c r="D17" s="154"/>
      <c r="E17" s="154"/>
      <c r="F17" s="154"/>
      <c r="G17" s="28"/>
      <c r="H17" s="28"/>
    </row>
    <row r="18" spans="1:8" ht="15">
      <c r="A18" s="109" t="s">
        <v>9</v>
      </c>
      <c r="B18" s="104"/>
      <c r="C18" s="168"/>
      <c r="D18" s="151"/>
      <c r="E18" s="151"/>
      <c r="F18" s="151"/>
      <c r="G18" s="25"/>
      <c r="H18" s="28"/>
    </row>
    <row r="19" spans="1:8" ht="15">
      <c r="A19" s="103" t="s">
        <v>10</v>
      </c>
      <c r="B19" s="105"/>
      <c r="C19" s="105">
        <v>5.1</v>
      </c>
      <c r="D19" s="151">
        <v>94</v>
      </c>
      <c r="E19" s="151"/>
      <c r="F19" s="151">
        <v>202</v>
      </c>
      <c r="G19" s="25"/>
      <c r="H19" s="2"/>
    </row>
    <row r="20" spans="1:8" ht="15">
      <c r="A20" s="113" t="s">
        <v>11</v>
      </c>
      <c r="B20" s="105"/>
      <c r="C20" s="105">
        <v>5.2</v>
      </c>
      <c r="D20" s="151">
        <v>2897</v>
      </c>
      <c r="E20" s="151"/>
      <c r="F20" s="151">
        <v>3902</v>
      </c>
      <c r="G20" s="25"/>
      <c r="H20" s="29"/>
    </row>
    <row r="21" spans="1:8" ht="15">
      <c r="A21" s="114" t="s">
        <v>12</v>
      </c>
      <c r="B21" s="104"/>
      <c r="C21" s="168"/>
      <c r="D21" s="153">
        <f>SUM(D19:D20)</f>
        <v>2991</v>
      </c>
      <c r="E21" s="154"/>
      <c r="F21" s="153">
        <f>SUM(F19:F20)</f>
        <v>4104</v>
      </c>
      <c r="G21" s="28"/>
      <c r="H21" s="28"/>
    </row>
    <row r="22" spans="1:8" ht="15">
      <c r="A22" s="114"/>
      <c r="B22" s="104"/>
      <c r="C22" s="168"/>
      <c r="D22" s="154"/>
      <c r="E22" s="154"/>
      <c r="F22" s="154"/>
      <c r="G22" s="28"/>
      <c r="H22" s="28"/>
    </row>
    <row r="23" spans="1:8" ht="15" thickBot="1">
      <c r="A23" s="109" t="s">
        <v>13</v>
      </c>
      <c r="B23" s="104"/>
      <c r="C23" s="168"/>
      <c r="D23" s="155">
        <f>D16+D21</f>
        <v>25507</v>
      </c>
      <c r="E23" s="154"/>
      <c r="F23" s="155">
        <f>F16+F21</f>
        <v>28296</v>
      </c>
      <c r="G23" s="28"/>
      <c r="H23" s="28"/>
    </row>
    <row r="24" spans="1:8" ht="16.5" customHeight="1" thickTop="1">
      <c r="A24" s="103"/>
      <c r="B24" s="105"/>
      <c r="C24" s="167"/>
      <c r="D24" s="151"/>
      <c r="E24" s="151"/>
      <c r="F24" s="151"/>
      <c r="G24" s="25"/>
      <c r="H24" s="26"/>
    </row>
    <row r="25" spans="1:8" ht="15">
      <c r="A25" s="109" t="s">
        <v>14</v>
      </c>
      <c r="B25" s="15"/>
      <c r="C25" s="169"/>
      <c r="D25" s="156"/>
      <c r="E25" s="156"/>
      <c r="F25" s="156"/>
      <c r="G25" s="106"/>
      <c r="H25" s="30"/>
    </row>
    <row r="26" spans="1:8" ht="15">
      <c r="A26" s="109" t="s">
        <v>15</v>
      </c>
      <c r="B26" s="15"/>
      <c r="C26" s="169"/>
      <c r="D26" s="156"/>
      <c r="E26" s="156"/>
      <c r="F26" s="156"/>
      <c r="G26" s="106"/>
      <c r="H26" s="30"/>
    </row>
    <row r="27" spans="1:8" ht="15">
      <c r="A27" s="103" t="s">
        <v>16</v>
      </c>
      <c r="B27" s="105"/>
      <c r="C27" s="105">
        <v>6</v>
      </c>
      <c r="D27" s="151">
        <v>19728</v>
      </c>
      <c r="E27" s="151"/>
      <c r="F27" s="151">
        <v>19728</v>
      </c>
      <c r="G27" s="25"/>
      <c r="H27" s="29"/>
    </row>
    <row r="28" spans="1:8" ht="15">
      <c r="A28" s="103" t="s">
        <v>17</v>
      </c>
      <c r="B28" s="105"/>
      <c r="C28" s="105">
        <v>6</v>
      </c>
      <c r="D28" s="151">
        <v>3111</v>
      </c>
      <c r="E28" s="151"/>
      <c r="F28" s="151">
        <v>3480</v>
      </c>
      <c r="G28" s="25"/>
      <c r="H28" s="29"/>
    </row>
    <row r="29" spans="1:8" ht="15">
      <c r="A29" s="103" t="s">
        <v>18</v>
      </c>
      <c r="B29" s="105"/>
      <c r="C29" s="105">
        <v>6</v>
      </c>
      <c r="D29" s="151">
        <v>7719</v>
      </c>
      <c r="E29" s="151"/>
      <c r="F29" s="151">
        <v>7719</v>
      </c>
      <c r="G29" s="25"/>
      <c r="H29" s="29"/>
    </row>
    <row r="30" spans="1:8" ht="15">
      <c r="A30" s="103" t="s">
        <v>19</v>
      </c>
      <c r="B30" s="105"/>
      <c r="C30" s="105">
        <v>6</v>
      </c>
      <c r="D30" s="151">
        <v>-3666</v>
      </c>
      <c r="E30" s="151"/>
      <c r="F30" s="151">
        <v>-767</v>
      </c>
      <c r="G30" s="25"/>
      <c r="H30" s="29"/>
    </row>
    <row r="31" spans="1:8" ht="15">
      <c r="A31" s="103" t="s">
        <v>72</v>
      </c>
      <c r="B31" s="105"/>
      <c r="C31" s="105">
        <v>6</v>
      </c>
      <c r="D31" s="151">
        <v>-1799</v>
      </c>
      <c r="E31" s="151"/>
      <c r="F31" s="151">
        <v>-2435</v>
      </c>
      <c r="G31" s="25"/>
      <c r="H31" s="29"/>
    </row>
    <row r="32" spans="1:8" ht="15">
      <c r="A32" s="114" t="s">
        <v>20</v>
      </c>
      <c r="B32" s="104"/>
      <c r="C32" s="167"/>
      <c r="D32" s="157">
        <f>SUM(D27:D31)</f>
        <v>25093</v>
      </c>
      <c r="E32" s="158"/>
      <c r="F32" s="157">
        <f>SUM(F27:F31)</f>
        <v>27725</v>
      </c>
      <c r="G32" s="31"/>
      <c r="H32" s="31"/>
    </row>
    <row r="33" spans="1:8" ht="15">
      <c r="A33" s="114" t="s">
        <v>85</v>
      </c>
      <c r="B33" s="104"/>
      <c r="C33" s="167"/>
      <c r="D33" s="195">
        <f>D32</f>
        <v>25093</v>
      </c>
      <c r="E33" s="158"/>
      <c r="F33" s="195">
        <f>F32</f>
        <v>27725</v>
      </c>
      <c r="G33" s="31"/>
      <c r="H33" s="31"/>
    </row>
    <row r="34" spans="1:8" ht="23.25" customHeight="1">
      <c r="A34" s="114"/>
      <c r="B34" s="104"/>
      <c r="C34" s="167"/>
      <c r="D34" s="158"/>
      <c r="E34" s="158"/>
      <c r="F34" s="158"/>
      <c r="G34" s="31"/>
      <c r="H34" s="31"/>
    </row>
    <row r="35" spans="1:8" ht="15">
      <c r="A35" s="109" t="s">
        <v>21</v>
      </c>
      <c r="B35" s="104"/>
      <c r="C35" s="168"/>
      <c r="D35" s="151"/>
      <c r="E35" s="151"/>
      <c r="F35" s="151"/>
      <c r="G35" s="25"/>
      <c r="H35" s="31"/>
    </row>
    <row r="36" spans="1:8" ht="15">
      <c r="A36" s="109" t="s">
        <v>22</v>
      </c>
      <c r="B36" s="105"/>
      <c r="C36" s="167"/>
      <c r="D36" s="151"/>
      <c r="E36" s="151"/>
      <c r="F36" s="151"/>
      <c r="G36" s="25"/>
      <c r="H36" s="31"/>
    </row>
    <row r="37" spans="1:8" ht="15">
      <c r="A37" s="103" t="s">
        <v>23</v>
      </c>
      <c r="B37" s="105"/>
      <c r="C37" s="105">
        <v>7</v>
      </c>
      <c r="D37" s="151">
        <v>211</v>
      </c>
      <c r="E37" s="151"/>
      <c r="F37" s="151">
        <v>331</v>
      </c>
      <c r="G37" s="25"/>
      <c r="H37" s="31"/>
    </row>
    <row r="38" spans="1:8" ht="15">
      <c r="A38" s="103" t="s">
        <v>24</v>
      </c>
      <c r="B38" s="105"/>
      <c r="C38" s="105">
        <v>7</v>
      </c>
      <c r="D38" s="151">
        <v>34</v>
      </c>
      <c r="E38" s="151"/>
      <c r="F38" s="151">
        <v>25</v>
      </c>
      <c r="G38" s="25"/>
      <c r="H38" s="29"/>
    </row>
    <row r="39" spans="1:8" ht="15">
      <c r="A39" s="112" t="s">
        <v>25</v>
      </c>
      <c r="B39" s="104"/>
      <c r="C39" s="168"/>
      <c r="D39" s="157">
        <f>SUM(D37:D38)</f>
        <v>245</v>
      </c>
      <c r="E39" s="158"/>
      <c r="F39" s="157">
        <f>SUM(F37:F38)</f>
        <v>356</v>
      </c>
      <c r="G39" s="31"/>
      <c r="H39" s="31"/>
    </row>
    <row r="40" spans="1:8" ht="14.25">
      <c r="A40" s="137"/>
      <c r="B40" s="104"/>
      <c r="C40" s="168"/>
      <c r="D40" s="158"/>
      <c r="E40" s="158"/>
      <c r="F40" s="158"/>
      <c r="G40" s="31"/>
      <c r="H40" s="31"/>
    </row>
    <row r="41" spans="1:8" ht="15">
      <c r="A41" s="109" t="s">
        <v>26</v>
      </c>
      <c r="B41" s="107"/>
      <c r="C41" s="170"/>
      <c r="D41" s="159"/>
      <c r="E41" s="159"/>
      <c r="F41" s="159"/>
      <c r="G41" s="32"/>
      <c r="H41" s="26"/>
    </row>
    <row r="42" spans="1:8" ht="15">
      <c r="A42" s="34" t="s">
        <v>27</v>
      </c>
      <c r="B42" s="105"/>
      <c r="C42" s="105">
        <v>8</v>
      </c>
      <c r="D42" s="151">
        <v>7</v>
      </c>
      <c r="E42" s="151"/>
      <c r="F42" s="151">
        <v>2</v>
      </c>
      <c r="G42" s="25"/>
      <c r="H42" s="26"/>
    </row>
    <row r="43" spans="1:8" ht="15">
      <c r="A43" s="34" t="s">
        <v>28</v>
      </c>
      <c r="B43" s="105"/>
      <c r="C43" s="105">
        <v>8</v>
      </c>
      <c r="D43" s="151">
        <v>2</v>
      </c>
      <c r="E43" s="151"/>
      <c r="F43" s="151"/>
      <c r="G43" s="25"/>
      <c r="H43" s="26"/>
    </row>
    <row r="44" spans="1:8" ht="15">
      <c r="A44" s="34" t="s">
        <v>23</v>
      </c>
      <c r="B44" s="105"/>
      <c r="C44" s="105">
        <v>8</v>
      </c>
      <c r="D44" s="150">
        <v>120</v>
      </c>
      <c r="E44" s="151"/>
      <c r="F44" s="151">
        <v>198</v>
      </c>
      <c r="G44" s="25"/>
      <c r="H44" s="26"/>
    </row>
    <row r="45" spans="1:8" ht="15">
      <c r="A45" s="34" t="s">
        <v>29</v>
      </c>
      <c r="B45" s="105"/>
      <c r="C45" s="105">
        <v>8</v>
      </c>
      <c r="D45" s="151">
        <v>40</v>
      </c>
      <c r="E45" s="151"/>
      <c r="F45" s="151">
        <v>15</v>
      </c>
      <c r="G45" s="25"/>
      <c r="H45" s="2"/>
    </row>
    <row r="46" spans="1:8" ht="15">
      <c r="A46" s="114" t="s">
        <v>30</v>
      </c>
      <c r="B46" s="104"/>
      <c r="C46" s="104"/>
      <c r="D46" s="157">
        <f>D42+D43+D44+D45</f>
        <v>169</v>
      </c>
      <c r="E46" s="158"/>
      <c r="F46" s="157">
        <f>F42+F43+F44+F45</f>
        <v>215</v>
      </c>
      <c r="G46" s="31"/>
      <c r="H46" s="31"/>
    </row>
    <row r="47" spans="1:8" ht="14.25">
      <c r="A47" s="109"/>
      <c r="B47" s="104"/>
      <c r="C47" s="104"/>
      <c r="D47" s="158"/>
      <c r="E47" s="158"/>
      <c r="F47" s="158"/>
      <c r="G47" s="31"/>
      <c r="H47" s="31"/>
    </row>
    <row r="48" spans="1:8" ht="14.25">
      <c r="A48" s="109" t="s">
        <v>31</v>
      </c>
      <c r="B48" s="104"/>
      <c r="C48" s="104"/>
      <c r="D48" s="157">
        <f>D39+D46</f>
        <v>414</v>
      </c>
      <c r="E48" s="158"/>
      <c r="F48" s="157">
        <f>F39+F46</f>
        <v>571</v>
      </c>
      <c r="G48" s="31"/>
      <c r="H48" s="31"/>
    </row>
    <row r="49" spans="1:8" ht="15">
      <c r="A49" s="115"/>
      <c r="B49" s="104"/>
      <c r="C49" s="104"/>
      <c r="D49" s="158"/>
      <c r="E49" s="158"/>
      <c r="F49" s="158"/>
      <c r="G49" s="31"/>
      <c r="H49" s="31"/>
    </row>
    <row r="50" spans="1:8" ht="15" thickBot="1">
      <c r="A50" s="109" t="s">
        <v>32</v>
      </c>
      <c r="B50" s="104"/>
      <c r="C50" s="104"/>
      <c r="D50" s="160">
        <f>D32+D48</f>
        <v>25507</v>
      </c>
      <c r="E50" s="158"/>
      <c r="F50" s="160">
        <f>F32+F48</f>
        <v>28296</v>
      </c>
      <c r="G50" s="31"/>
      <c r="H50" s="31"/>
    </row>
    <row r="51" spans="1:8" ht="15.75" thickTop="1">
      <c r="A51" s="103"/>
      <c r="B51" s="105"/>
      <c r="C51" s="105"/>
      <c r="D51" s="33"/>
      <c r="E51" s="25"/>
      <c r="F51" s="25"/>
      <c r="G51" s="25"/>
      <c r="H51" s="26"/>
    </row>
    <row r="52" spans="1:8" ht="15">
      <c r="A52" s="103"/>
      <c r="B52" s="105"/>
      <c r="C52" s="105"/>
      <c r="D52" s="33"/>
      <c r="E52" s="25"/>
      <c r="F52" s="25"/>
      <c r="G52" s="25"/>
      <c r="H52" s="26"/>
    </row>
    <row r="54" spans="1:7" s="2" customFormat="1" ht="15">
      <c r="A54" s="16" t="s">
        <v>61</v>
      </c>
      <c r="B54" s="4"/>
      <c r="C54" s="4"/>
      <c r="D54" s="4"/>
      <c r="E54" s="4"/>
      <c r="F54" s="4"/>
      <c r="G54" s="4"/>
    </row>
    <row r="55" spans="1:7" s="2" customFormat="1" ht="15">
      <c r="A55" s="17" t="s">
        <v>33</v>
      </c>
      <c r="B55" s="4"/>
      <c r="C55" s="4"/>
      <c r="D55" s="4"/>
      <c r="E55" s="4"/>
      <c r="F55" s="4"/>
      <c r="G55" s="4"/>
    </row>
    <row r="56" spans="1:7" s="2" customFormat="1" ht="15">
      <c r="A56" s="95"/>
      <c r="B56" s="4"/>
      <c r="C56" s="4"/>
      <c r="D56" s="4"/>
      <c r="E56" s="4"/>
      <c r="F56" s="4"/>
      <c r="G56" s="4"/>
    </row>
    <row r="57" spans="1:7" s="2" customFormat="1" ht="15">
      <c r="A57" s="91" t="s">
        <v>62</v>
      </c>
      <c r="B57" s="4"/>
      <c r="C57" s="4"/>
      <c r="D57" s="4"/>
      <c r="E57" s="4"/>
      <c r="F57" s="4"/>
      <c r="G57" s="4"/>
    </row>
    <row r="58" spans="1:7" s="2" customFormat="1" ht="15">
      <c r="A58" s="92" t="s">
        <v>34</v>
      </c>
      <c r="B58" s="4"/>
      <c r="C58" s="4"/>
      <c r="D58" s="4"/>
      <c r="E58" s="4"/>
      <c r="F58" s="4"/>
      <c r="G58" s="4"/>
    </row>
    <row r="59" spans="1:7" s="2" customFormat="1" ht="15">
      <c r="A59" s="95"/>
      <c r="B59" s="4"/>
      <c r="C59" s="4"/>
      <c r="D59" s="4"/>
      <c r="E59" s="4"/>
      <c r="F59" s="4"/>
      <c r="G59" s="4"/>
    </row>
    <row r="60" spans="1:8" ht="36" customHeight="1">
      <c r="A60" s="179" t="s">
        <v>43</v>
      </c>
      <c r="B60" s="179"/>
      <c r="C60" s="179"/>
      <c r="D60" s="179"/>
      <c r="E60" s="179"/>
      <c r="F60" s="179"/>
      <c r="G60" s="16"/>
      <c r="H60" s="26"/>
    </row>
    <row r="61" ht="15">
      <c r="A61" s="92"/>
    </row>
    <row r="64" ht="15">
      <c r="A64" s="116"/>
    </row>
    <row r="65" ht="15">
      <c r="A65" s="116"/>
    </row>
    <row r="66" ht="15">
      <c r="A66" s="116"/>
    </row>
  </sheetData>
  <sheetProtection/>
  <mergeCells count="5">
    <mergeCell ref="A60:F60"/>
    <mergeCell ref="C7:C8"/>
    <mergeCell ref="C1:H1"/>
    <mergeCell ref="A3:H3"/>
    <mergeCell ref="A4:D4"/>
  </mergeCells>
  <printOptions horizontalCentered="1"/>
  <pageMargins left="0.25" right="0.3" top="0.39" bottom="0.31" header="0.33" footer="0.27"/>
  <pageSetup fitToHeight="1" fitToWidth="1" horizontalDpi="300" verticalDpi="3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58"/>
  <sheetViews>
    <sheetView zoomScaleSheetLayoutView="80" zoomScalePageLayoutView="0" workbookViewId="0" topLeftCell="A16">
      <selection activeCell="J23" sqref="J23"/>
    </sheetView>
  </sheetViews>
  <sheetFormatPr defaultColWidth="9.140625" defaultRowHeight="12.75"/>
  <cols>
    <col min="1" max="1" width="45.57421875" style="95" customWidth="1"/>
    <col min="2" max="2" width="10.421875" style="4" customWidth="1"/>
    <col min="3" max="3" width="1.57421875" style="4" customWidth="1"/>
    <col min="4" max="4" width="21.00390625" style="4" customWidth="1"/>
    <col min="5" max="5" width="2.00390625" style="4" customWidth="1"/>
    <col min="6" max="6" width="20.8515625" style="4" customWidth="1"/>
    <col min="7" max="7" width="2.00390625" style="2" customWidth="1"/>
    <col min="8" max="8" width="5.00390625" style="2" customWidth="1"/>
    <col min="9" max="16384" width="9.140625" style="2" customWidth="1"/>
  </cols>
  <sheetData>
    <row r="1" spans="1:7" ht="15">
      <c r="A1" s="177" t="s">
        <v>2</v>
      </c>
      <c r="B1" s="196"/>
      <c r="C1" s="196"/>
      <c r="D1" s="196"/>
      <c r="E1" s="196"/>
      <c r="F1" s="196"/>
      <c r="G1" s="196"/>
    </row>
    <row r="2" spans="1:6" ht="15">
      <c r="A2" s="136"/>
      <c r="B2" s="136"/>
      <c r="D2" s="136"/>
      <c r="E2" s="136"/>
      <c r="F2" s="136"/>
    </row>
    <row r="3" spans="1:6" ht="15">
      <c r="A3" s="136"/>
      <c r="B3" s="136"/>
      <c r="D3" s="136"/>
      <c r="E3" s="136"/>
      <c r="F3" s="136"/>
    </row>
    <row r="4" spans="1:7" s="6" customFormat="1" ht="15">
      <c r="A4" s="184" t="s">
        <v>94</v>
      </c>
      <c r="B4" s="184"/>
      <c r="C4" s="184"/>
      <c r="D4" s="184"/>
      <c r="E4" s="184"/>
      <c r="F4" s="184"/>
      <c r="G4" s="184"/>
    </row>
    <row r="5" spans="1:7" ht="15">
      <c r="A5" s="176" t="s">
        <v>95</v>
      </c>
      <c r="B5" s="21"/>
      <c r="C5" s="21"/>
      <c r="D5" s="21"/>
      <c r="E5" s="21"/>
      <c r="F5" s="21"/>
      <c r="G5" s="21"/>
    </row>
    <row r="6" spans="1:7" ht="15">
      <c r="A6" s="21"/>
      <c r="B6" s="21"/>
      <c r="C6" s="21"/>
      <c r="D6" s="21"/>
      <c r="E6" s="21"/>
      <c r="F6" s="21"/>
      <c r="G6" s="21"/>
    </row>
    <row r="7" spans="1:6" ht="18" customHeight="1">
      <c r="A7" s="8"/>
      <c r="B7" s="180" t="s">
        <v>4</v>
      </c>
      <c r="C7" s="13"/>
      <c r="D7" s="194" t="s">
        <v>5</v>
      </c>
      <c r="E7" s="13"/>
      <c r="F7" s="194" t="s">
        <v>93</v>
      </c>
    </row>
    <row r="8" spans="1:6" ht="18" customHeight="1">
      <c r="A8" s="8"/>
      <c r="B8" s="180"/>
      <c r="C8" s="13"/>
      <c r="D8" s="12" t="s">
        <v>1</v>
      </c>
      <c r="E8" s="15"/>
      <c r="F8" s="12" t="s">
        <v>1</v>
      </c>
    </row>
    <row r="9" spans="1:9" ht="15">
      <c r="A9" s="8" t="s">
        <v>87</v>
      </c>
      <c r="B9" s="4">
        <v>9</v>
      </c>
      <c r="D9" s="140">
        <v>356</v>
      </c>
      <c r="E9" s="140"/>
      <c r="F9" s="140">
        <v>566</v>
      </c>
      <c r="I9" s="7"/>
    </row>
    <row r="10" spans="1:9" ht="15">
      <c r="A10" s="8" t="s">
        <v>73</v>
      </c>
      <c r="B10" s="4">
        <v>11.1</v>
      </c>
      <c r="D10" s="140">
        <v>39</v>
      </c>
      <c r="E10" s="140"/>
      <c r="F10" s="140">
        <v>56</v>
      </c>
      <c r="I10" s="7"/>
    </row>
    <row r="11" spans="1:7" ht="15">
      <c r="A11" s="95" t="s">
        <v>35</v>
      </c>
      <c r="B11" s="4">
        <v>11.2</v>
      </c>
      <c r="D11" s="161">
        <v>330</v>
      </c>
      <c r="E11" s="76"/>
      <c r="F11" s="161">
        <v>323</v>
      </c>
      <c r="G11" s="9"/>
    </row>
    <row r="12" spans="1:7" ht="15">
      <c r="A12" s="8" t="s">
        <v>78</v>
      </c>
      <c r="B12" s="4">
        <v>11.4</v>
      </c>
      <c r="D12" s="161">
        <v>21</v>
      </c>
      <c r="E12" s="76"/>
      <c r="F12" s="161">
        <v>28</v>
      </c>
      <c r="G12" s="9"/>
    </row>
    <row r="13" spans="1:7" ht="15">
      <c r="A13" s="8" t="s">
        <v>36</v>
      </c>
      <c r="B13" s="4">
        <v>11.3</v>
      </c>
      <c r="D13" s="161">
        <v>40</v>
      </c>
      <c r="E13" s="76"/>
      <c r="F13" s="161">
        <v>39</v>
      </c>
      <c r="G13" s="9"/>
    </row>
    <row r="14" spans="1:7" ht="15" customHeight="1">
      <c r="A14" s="8" t="s">
        <v>80</v>
      </c>
      <c r="B14" s="4">
        <v>11.5</v>
      </c>
      <c r="D14" s="161">
        <v>1915</v>
      </c>
      <c r="E14" s="76"/>
      <c r="F14" s="161">
        <v>2825</v>
      </c>
      <c r="G14" s="9"/>
    </row>
    <row r="15" spans="1:7" ht="15">
      <c r="A15" s="8" t="s">
        <v>37</v>
      </c>
      <c r="B15" s="4">
        <v>11.5</v>
      </c>
      <c r="D15" s="161">
        <v>6</v>
      </c>
      <c r="E15" s="76"/>
      <c r="F15" s="161">
        <v>5</v>
      </c>
      <c r="G15" s="9"/>
    </row>
    <row r="16" spans="1:6" ht="15">
      <c r="A16" s="8" t="s">
        <v>38</v>
      </c>
      <c r="B16" s="4">
        <v>10</v>
      </c>
      <c r="D16" s="161">
        <v>213</v>
      </c>
      <c r="E16" s="76"/>
      <c r="F16" s="161">
        <v>309</v>
      </c>
    </row>
    <row r="17" spans="1:6" ht="15">
      <c r="A17" s="8" t="s">
        <v>39</v>
      </c>
      <c r="B17" s="4">
        <v>12</v>
      </c>
      <c r="D17" s="161">
        <v>20</v>
      </c>
      <c r="E17" s="76"/>
      <c r="F17" s="161">
        <v>34</v>
      </c>
    </row>
    <row r="18" spans="1:7" ht="15">
      <c r="A18" s="8" t="s">
        <v>74</v>
      </c>
      <c r="D18" s="161">
        <v>3</v>
      </c>
      <c r="E18" s="76"/>
      <c r="F18" s="161"/>
      <c r="G18" s="10"/>
    </row>
    <row r="19" spans="1:6" ht="15">
      <c r="A19" s="141" t="s">
        <v>40</v>
      </c>
      <c r="B19" s="5"/>
      <c r="C19" s="13"/>
      <c r="D19" s="197">
        <f>D9+D16+D18-D10-D11-D12-D13-D14-D15-D17</f>
        <v>-1799</v>
      </c>
      <c r="E19" s="5"/>
      <c r="F19" s="197">
        <f>F9+F16-F10-F11-F12-F13-F14-F15-F17+F18</f>
        <v>-2435</v>
      </c>
    </row>
    <row r="20" spans="1:6" ht="15">
      <c r="A20" s="101" t="s">
        <v>75</v>
      </c>
      <c r="B20" s="5"/>
      <c r="C20" s="13"/>
      <c r="D20" s="97"/>
      <c r="E20" s="5"/>
      <c r="F20" s="97"/>
    </row>
    <row r="21" spans="1:6" ht="15">
      <c r="A21" s="96" t="s">
        <v>88</v>
      </c>
      <c r="B21" s="5"/>
      <c r="C21" s="13"/>
      <c r="D21" s="197">
        <f>D19-D20</f>
        <v>-1799</v>
      </c>
      <c r="E21" s="5"/>
      <c r="F21" s="197">
        <f>F19-F20</f>
        <v>-2435</v>
      </c>
    </row>
    <row r="22" spans="1:6" ht="15">
      <c r="A22" s="141" t="s">
        <v>81</v>
      </c>
      <c r="B22" s="5"/>
      <c r="C22" s="13"/>
      <c r="D22" s="97"/>
      <c r="E22" s="5"/>
      <c r="F22" s="97"/>
    </row>
    <row r="23" spans="1:6" ht="15">
      <c r="A23" s="101" t="s">
        <v>82</v>
      </c>
      <c r="B23" s="5"/>
      <c r="C23" s="13"/>
      <c r="D23" s="97"/>
      <c r="E23" s="5"/>
      <c r="F23" s="97"/>
    </row>
    <row r="24" spans="1:6" ht="15">
      <c r="A24" s="96" t="s">
        <v>44</v>
      </c>
      <c r="B24" s="5"/>
      <c r="C24" s="13"/>
      <c r="D24" s="197">
        <f>D21+D22+D23</f>
        <v>-1799</v>
      </c>
      <c r="E24" s="5"/>
      <c r="F24" s="197">
        <f>F21+F22+F23</f>
        <v>-2435</v>
      </c>
    </row>
    <row r="25" spans="1:6" ht="15">
      <c r="A25" s="96" t="s">
        <v>83</v>
      </c>
      <c r="B25" s="5"/>
      <c r="C25" s="13"/>
      <c r="D25" s="197">
        <f>D24</f>
        <v>-1799</v>
      </c>
      <c r="E25" s="5"/>
      <c r="F25" s="197">
        <f>F24</f>
        <v>-2435</v>
      </c>
    </row>
    <row r="26" spans="1:6" ht="15">
      <c r="A26" s="141" t="s">
        <v>45</v>
      </c>
      <c r="B26" s="5"/>
      <c r="C26" s="13"/>
      <c r="D26" s="97"/>
      <c r="E26" s="5"/>
      <c r="F26" s="97"/>
    </row>
    <row r="27" spans="1:6" ht="15">
      <c r="A27" s="101" t="s">
        <v>76</v>
      </c>
      <c r="B27" s="15">
        <v>3.1</v>
      </c>
      <c r="C27" s="15"/>
      <c r="D27" s="142">
        <v>-369</v>
      </c>
      <c r="E27" s="143"/>
      <c r="F27" s="142">
        <v>-99</v>
      </c>
    </row>
    <row r="28" spans="1:6" ht="30">
      <c r="A28" s="141" t="s">
        <v>42</v>
      </c>
      <c r="B28" s="143"/>
      <c r="C28" s="15"/>
      <c r="D28" s="97">
        <f>D27</f>
        <v>-369</v>
      </c>
      <c r="E28" s="5"/>
      <c r="F28" s="97">
        <f>F27</f>
        <v>-99</v>
      </c>
    </row>
    <row r="29" spans="1:6" ht="29.25" thickBot="1">
      <c r="A29" s="96" t="s">
        <v>41</v>
      </c>
      <c r="B29" s="5"/>
      <c r="C29" s="13"/>
      <c r="D29" s="198">
        <f>D24+D28</f>
        <v>-2168</v>
      </c>
      <c r="E29" s="5"/>
      <c r="F29" s="198">
        <f>F24+F28</f>
        <v>-2534</v>
      </c>
    </row>
    <row r="30" spans="1:6" ht="29.25" customHeight="1" thickBot="1" thickTop="1">
      <c r="A30" s="96" t="s">
        <v>84</v>
      </c>
      <c r="B30" s="5"/>
      <c r="C30" s="13"/>
      <c r="D30" s="198">
        <f>D29</f>
        <v>-2168</v>
      </c>
      <c r="E30" s="5"/>
      <c r="F30" s="198">
        <f>F29</f>
        <v>-2534</v>
      </c>
    </row>
    <row r="31" ht="15.75" thickTop="1"/>
    <row r="34" ht="15">
      <c r="A34" s="16" t="s">
        <v>61</v>
      </c>
    </row>
    <row r="35" ht="15">
      <c r="A35" s="17" t="s">
        <v>33</v>
      </c>
    </row>
    <row r="37" ht="15">
      <c r="A37" s="91" t="s">
        <v>62</v>
      </c>
    </row>
    <row r="38" ht="15">
      <c r="A38" s="92" t="s">
        <v>34</v>
      </c>
    </row>
    <row r="40" spans="1:6" ht="15">
      <c r="A40" s="179" t="s">
        <v>43</v>
      </c>
      <c r="B40" s="179"/>
      <c r="C40" s="179"/>
      <c r="D40" s="179"/>
      <c r="E40" s="179"/>
      <c r="F40" s="179"/>
    </row>
    <row r="41" ht="15">
      <c r="A41" s="92"/>
    </row>
    <row r="42" ht="15">
      <c r="A42" s="8"/>
    </row>
    <row r="43" ht="15">
      <c r="A43" s="8"/>
    </row>
    <row r="44" ht="15">
      <c r="A44" s="8"/>
    </row>
    <row r="45" spans="1:6" ht="15">
      <c r="A45" s="16"/>
      <c r="B45" s="16"/>
      <c r="C45" s="16"/>
      <c r="D45" s="16"/>
      <c r="E45" s="16"/>
      <c r="F45" s="16"/>
    </row>
    <row r="46" spans="1:6" ht="15">
      <c r="A46" s="16"/>
      <c r="B46" s="16"/>
      <c r="C46" s="16"/>
      <c r="D46" s="16"/>
      <c r="E46" s="16"/>
      <c r="F46" s="16"/>
    </row>
    <row r="47" ht="15">
      <c r="A47" s="98"/>
    </row>
    <row r="48" ht="15">
      <c r="A48" s="93"/>
    </row>
    <row r="49" ht="15">
      <c r="A49" s="99"/>
    </row>
    <row r="50" ht="15">
      <c r="A50" s="99"/>
    </row>
    <row r="51" ht="15">
      <c r="A51" s="91"/>
    </row>
    <row r="53" ht="15">
      <c r="A53" s="94"/>
    </row>
    <row r="58" ht="15">
      <c r="A58" s="100"/>
    </row>
  </sheetData>
  <sheetProtection/>
  <mergeCells count="4">
    <mergeCell ref="A40:F40"/>
    <mergeCell ref="B1:G1"/>
    <mergeCell ref="B7:B8"/>
    <mergeCell ref="A4:G4"/>
  </mergeCells>
  <printOptions/>
  <pageMargins left="1.11" right="0.69" top="0.4724409448818898" bottom="0.6299212598425197" header="0.4724409448818898" footer="0.31496062992125984"/>
  <pageSetup firstPageNumber="1" useFirstPageNumber="1" fitToHeight="1" fitToWidth="1" horizontalDpi="300" verticalDpi="3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IV79"/>
  <sheetViews>
    <sheetView zoomScaleSheetLayoutView="80" zoomScalePageLayoutView="0" workbookViewId="0" topLeftCell="A1">
      <selection activeCell="A38" sqref="A38:F38"/>
    </sheetView>
  </sheetViews>
  <sheetFormatPr defaultColWidth="2.57421875" defaultRowHeight="12.75"/>
  <cols>
    <col min="1" max="1" width="57.140625" style="35" customWidth="1"/>
    <col min="2" max="2" width="7.7109375" style="36" customWidth="1"/>
    <col min="3" max="3" width="17.7109375" style="37" customWidth="1"/>
    <col min="4" max="4" width="2.28125" style="38" customWidth="1"/>
    <col min="5" max="5" width="17.7109375" style="38" customWidth="1"/>
    <col min="6" max="6" width="4.00390625" style="39" customWidth="1"/>
    <col min="7" max="19" width="11.57421875" style="1" customWidth="1"/>
    <col min="20" max="30" width="11.57421875" style="40" customWidth="1"/>
    <col min="31" max="16384" width="2.57421875" style="40" customWidth="1"/>
  </cols>
  <sheetData>
    <row r="1" spans="1:19" s="41" customFormat="1" ht="15">
      <c r="A1" s="177" t="s">
        <v>2</v>
      </c>
      <c r="B1" s="199"/>
      <c r="C1" s="199"/>
      <c r="D1" s="199"/>
      <c r="E1" s="199"/>
      <c r="F1" s="199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41" customFormat="1" ht="15">
      <c r="A2" s="147"/>
      <c r="B2" s="148"/>
      <c r="C2" s="148"/>
      <c r="D2" s="148"/>
      <c r="E2" s="148"/>
      <c r="F2" s="148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s="43" customFormat="1" ht="15">
      <c r="A3" s="185" t="s">
        <v>96</v>
      </c>
      <c r="B3" s="185"/>
      <c r="C3" s="185"/>
      <c r="D3" s="185"/>
      <c r="E3" s="185"/>
      <c r="F3" s="185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s="43" customFormat="1" ht="15">
      <c r="A4" s="186" t="s">
        <v>95</v>
      </c>
      <c r="B4" s="186"/>
      <c r="C4" s="172"/>
      <c r="D4" s="125"/>
      <c r="E4" s="125"/>
      <c r="F4" s="126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s="43" customFormat="1" ht="15">
      <c r="A5" s="135"/>
      <c r="B5" s="125"/>
      <c r="C5" s="125"/>
      <c r="D5" s="125"/>
      <c r="E5" s="125"/>
      <c r="F5" s="12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8" s="127" customFormat="1" ht="18" customHeight="1">
      <c r="A6" s="101"/>
      <c r="B6" s="180" t="s">
        <v>4</v>
      </c>
      <c r="C6" s="194" t="s">
        <v>5</v>
      </c>
      <c r="D6" s="118"/>
      <c r="E6" s="192" t="s">
        <v>93</v>
      </c>
      <c r="G6" s="12"/>
      <c r="H6" s="21"/>
    </row>
    <row r="7" spans="1:8" s="127" customFormat="1" ht="18" customHeight="1">
      <c r="A7" s="128"/>
      <c r="B7" s="180"/>
      <c r="C7" s="12" t="s">
        <v>1</v>
      </c>
      <c r="D7" s="15"/>
      <c r="E7" s="12" t="s">
        <v>1</v>
      </c>
      <c r="G7" s="14"/>
      <c r="H7" s="22"/>
    </row>
    <row r="8" spans="1:6" ht="20.25">
      <c r="A8" s="44"/>
      <c r="B8" s="46"/>
      <c r="C8" s="47"/>
      <c r="D8" s="45"/>
      <c r="E8" s="47"/>
      <c r="F8" s="48"/>
    </row>
    <row r="9" spans="1:6" ht="15">
      <c r="A9" s="129" t="s">
        <v>46</v>
      </c>
      <c r="B9" s="49"/>
      <c r="C9" s="50"/>
      <c r="D9" s="51"/>
      <c r="E9" s="50"/>
      <c r="F9" s="52"/>
    </row>
    <row r="10" spans="1:6" ht="15">
      <c r="A10" s="130" t="s">
        <v>49</v>
      </c>
      <c r="B10" s="49"/>
      <c r="C10" s="53">
        <v>75</v>
      </c>
      <c r="D10" s="54"/>
      <c r="E10" s="53">
        <v>52</v>
      </c>
      <c r="F10" s="55"/>
    </row>
    <row r="11" spans="1:19" s="56" customFormat="1" ht="14.25">
      <c r="A11" s="129" t="s">
        <v>47</v>
      </c>
      <c r="B11" s="49"/>
      <c r="C11" s="57">
        <f>SUM(C10:C10)</f>
        <v>75</v>
      </c>
      <c r="D11" s="54"/>
      <c r="E11" s="57">
        <f>SUM(E10:E10)</f>
        <v>52</v>
      </c>
      <c r="F11" s="58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s="56" customFormat="1" ht="14.25">
      <c r="A12" s="129"/>
      <c r="B12" s="49"/>
      <c r="C12" s="59"/>
      <c r="D12" s="60"/>
      <c r="E12" s="59"/>
      <c r="F12" s="6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s="56" customFormat="1" ht="14.25">
      <c r="A13" s="131" t="s">
        <v>48</v>
      </c>
      <c r="B13" s="49"/>
      <c r="C13" s="59"/>
      <c r="D13" s="60"/>
      <c r="E13" s="59"/>
      <c r="F13" s="6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6" ht="15">
      <c r="A14" s="132" t="s">
        <v>50</v>
      </c>
      <c r="B14" s="49"/>
      <c r="C14" s="53">
        <v>-734</v>
      </c>
      <c r="D14" s="54"/>
      <c r="E14" s="53">
        <v>-828</v>
      </c>
      <c r="F14" s="55"/>
    </row>
    <row r="15" spans="1:6" ht="15">
      <c r="A15" s="144" t="s">
        <v>51</v>
      </c>
      <c r="B15" s="49"/>
      <c r="C15" s="57">
        <f>SUM(C14:C14)</f>
        <v>-734</v>
      </c>
      <c r="D15" s="62"/>
      <c r="E15" s="57">
        <f>SUM(E14:E14)</f>
        <v>-828</v>
      </c>
      <c r="F15" s="58"/>
    </row>
    <row r="16" spans="1:6" ht="15">
      <c r="A16" s="130"/>
      <c r="B16" s="49"/>
      <c r="C16" s="59"/>
      <c r="D16" s="60"/>
      <c r="E16" s="59"/>
      <c r="F16" s="61"/>
    </row>
    <row r="17" spans="1:6" ht="15">
      <c r="A17" s="131" t="s">
        <v>56</v>
      </c>
      <c r="B17" s="49"/>
      <c r="C17" s="63"/>
      <c r="D17" s="62"/>
      <c r="E17" s="63"/>
      <c r="F17" s="64"/>
    </row>
    <row r="18" spans="1:6" ht="15">
      <c r="A18" s="130" t="s">
        <v>52</v>
      </c>
      <c r="B18" s="49"/>
      <c r="C18" s="53">
        <v>-199</v>
      </c>
      <c r="D18" s="54"/>
      <c r="E18" s="53">
        <v>-238</v>
      </c>
      <c r="F18" s="55"/>
    </row>
    <row r="19" spans="1:6" ht="15">
      <c r="A19" s="130" t="s">
        <v>53</v>
      </c>
      <c r="B19" s="49"/>
      <c r="C19" s="53">
        <v>227</v>
      </c>
      <c r="D19" s="54"/>
      <c r="E19" s="53">
        <v>359</v>
      </c>
      <c r="F19" s="55"/>
    </row>
    <row r="20" spans="1:6" ht="15">
      <c r="A20" s="130" t="s">
        <v>54</v>
      </c>
      <c r="B20" s="49"/>
      <c r="C20" s="53">
        <v>-369</v>
      </c>
      <c r="D20" s="54"/>
      <c r="E20" s="53">
        <v>-127</v>
      </c>
      <c r="F20" s="55"/>
    </row>
    <row r="21" spans="1:6" ht="15">
      <c r="A21" s="133" t="s">
        <v>55</v>
      </c>
      <c r="B21" s="49"/>
      <c r="C21" s="53">
        <v>-5</v>
      </c>
      <c r="D21" s="54"/>
      <c r="E21" s="53">
        <v>-7</v>
      </c>
      <c r="F21" s="55"/>
    </row>
    <row r="22" spans="1:19" s="56" customFormat="1" ht="14.25">
      <c r="A22" s="129" t="s">
        <v>57</v>
      </c>
      <c r="B22" s="49"/>
      <c r="C22" s="57">
        <f>SUM(C18:C21)</f>
        <v>-346</v>
      </c>
      <c r="D22" s="65"/>
      <c r="E22" s="57">
        <f>SUM(E18:E21)</f>
        <v>-13</v>
      </c>
      <c r="F22" s="58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6" ht="15">
      <c r="A23" s="133"/>
      <c r="B23" s="49"/>
      <c r="C23" s="53"/>
      <c r="D23" s="66"/>
      <c r="E23" s="53"/>
      <c r="F23" s="55"/>
    </row>
    <row r="24" spans="1:6" ht="15">
      <c r="A24" s="134" t="s">
        <v>58</v>
      </c>
      <c r="B24" s="49"/>
      <c r="C24" s="57">
        <f>C11+C15+C22</f>
        <v>-1005</v>
      </c>
      <c r="D24" s="65"/>
      <c r="E24" s="57">
        <f>E11+E15+E22</f>
        <v>-789</v>
      </c>
      <c r="F24" s="58"/>
    </row>
    <row r="25" spans="1:6" ht="15">
      <c r="A25" s="133"/>
      <c r="B25" s="49"/>
      <c r="C25" s="59"/>
      <c r="D25" s="66"/>
      <c r="E25" s="59"/>
      <c r="F25" s="61"/>
    </row>
    <row r="26" spans="1:19" s="56" customFormat="1" ht="15">
      <c r="A26" s="145" t="s">
        <v>59</v>
      </c>
      <c r="B26" s="49"/>
      <c r="C26" s="53">
        <f>E28</f>
        <v>3902</v>
      </c>
      <c r="D26" s="67"/>
      <c r="E26" s="53">
        <v>4691</v>
      </c>
      <c r="F26" s="55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s="56" customFormat="1" ht="15">
      <c r="A27" s="133"/>
      <c r="B27" s="49"/>
      <c r="C27" s="67"/>
      <c r="D27" s="66"/>
      <c r="E27" s="67"/>
      <c r="F27" s="68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6" ht="15.75" thickBot="1">
      <c r="A28" s="146" t="s">
        <v>60</v>
      </c>
      <c r="B28" s="49"/>
      <c r="C28" s="117">
        <f>C26+C24</f>
        <v>2897</v>
      </c>
      <c r="D28" s="69"/>
      <c r="E28" s="117">
        <f>E26+E24</f>
        <v>3902</v>
      </c>
      <c r="F28" s="58"/>
    </row>
    <row r="29" spans="1:6" ht="15.75" thickTop="1">
      <c r="A29" s="133"/>
      <c r="B29" s="49"/>
      <c r="C29" s="50"/>
      <c r="F29" s="52"/>
    </row>
    <row r="30" spans="1:6" ht="15">
      <c r="A30" s="133"/>
      <c r="B30" s="49"/>
      <c r="C30" s="50"/>
      <c r="F30" s="52"/>
    </row>
    <row r="31" spans="1:6" ht="15">
      <c r="A31" s="133"/>
      <c r="B31" s="49"/>
      <c r="C31" s="50"/>
      <c r="F31" s="52"/>
    </row>
    <row r="32" spans="1:7" s="2" customFormat="1" ht="15">
      <c r="A32" s="16" t="s">
        <v>61</v>
      </c>
      <c r="B32" s="4"/>
      <c r="C32" s="4"/>
      <c r="D32" s="4"/>
      <c r="E32" s="4"/>
      <c r="F32" s="4"/>
      <c r="G32" s="4"/>
    </row>
    <row r="33" spans="1:7" s="2" customFormat="1" ht="15">
      <c r="A33" s="17" t="s">
        <v>33</v>
      </c>
      <c r="B33" s="4"/>
      <c r="C33" s="4"/>
      <c r="D33" s="4"/>
      <c r="E33" s="4"/>
      <c r="F33" s="4"/>
      <c r="G33" s="4"/>
    </row>
    <row r="34" spans="1:7" s="2" customFormat="1" ht="15">
      <c r="A34" s="95"/>
      <c r="B34" s="4"/>
      <c r="C34" s="4"/>
      <c r="D34" s="4"/>
      <c r="E34" s="4"/>
      <c r="F34" s="4"/>
      <c r="G34" s="4"/>
    </row>
    <row r="35" spans="1:7" s="2" customFormat="1" ht="15">
      <c r="A35" s="91" t="s">
        <v>62</v>
      </c>
      <c r="B35" s="4"/>
      <c r="C35" s="4"/>
      <c r="D35" s="4"/>
      <c r="E35" s="4"/>
      <c r="F35" s="4"/>
      <c r="G35" s="4"/>
    </row>
    <row r="36" spans="1:7" s="2" customFormat="1" ht="15">
      <c r="A36" s="92" t="s">
        <v>34</v>
      </c>
      <c r="B36" s="4"/>
      <c r="C36" s="4"/>
      <c r="D36" s="4"/>
      <c r="E36" s="4"/>
      <c r="F36" s="4"/>
      <c r="G36" s="4"/>
    </row>
    <row r="37" spans="1:7" s="2" customFormat="1" ht="15">
      <c r="A37" s="95"/>
      <c r="B37" s="4"/>
      <c r="C37" s="4"/>
      <c r="D37" s="4"/>
      <c r="E37" s="4"/>
      <c r="F37" s="4"/>
      <c r="G37" s="4"/>
    </row>
    <row r="38" spans="1:7" s="2" customFormat="1" ht="15">
      <c r="A38" s="179" t="s">
        <v>43</v>
      </c>
      <c r="B38" s="179"/>
      <c r="C38" s="179"/>
      <c r="D38" s="179"/>
      <c r="E38" s="179"/>
      <c r="F38" s="179"/>
      <c r="G38" s="4"/>
    </row>
    <row r="39" s="127" customFormat="1" ht="15">
      <c r="A39" s="92"/>
    </row>
    <row r="40" s="127" customFormat="1" ht="15">
      <c r="A40" s="128"/>
    </row>
    <row r="41" spans="1:6" ht="15">
      <c r="A41" s="1"/>
      <c r="B41" s="1"/>
      <c r="C41" s="1"/>
      <c r="D41" s="1"/>
      <c r="E41" s="1"/>
      <c r="F41" s="1"/>
    </row>
    <row r="42" spans="1:6" ht="15">
      <c r="A42" s="1"/>
      <c r="B42" s="1"/>
      <c r="C42" s="1"/>
      <c r="D42" s="1"/>
      <c r="E42" s="1"/>
      <c r="F42" s="1"/>
    </row>
    <row r="43" spans="1:6" ht="15">
      <c r="A43" s="1"/>
      <c r="B43" s="1"/>
      <c r="C43" s="1"/>
      <c r="D43" s="1"/>
      <c r="E43" s="1"/>
      <c r="F43" s="1"/>
    </row>
    <row r="44" spans="1:6" ht="15">
      <c r="A44" s="1"/>
      <c r="B44" s="1"/>
      <c r="C44" s="1"/>
      <c r="D44" s="1"/>
      <c r="E44" s="1"/>
      <c r="F44" s="1"/>
    </row>
    <row r="45" spans="1:6" ht="15">
      <c r="A45" s="1"/>
      <c r="B45" s="1"/>
      <c r="C45" s="1"/>
      <c r="D45" s="1"/>
      <c r="E45" s="1"/>
      <c r="F45" s="1"/>
    </row>
    <row r="46" spans="1:6" ht="15">
      <c r="A46" s="1"/>
      <c r="B46" s="1"/>
      <c r="C46" s="1"/>
      <c r="D46" s="1"/>
      <c r="E46" s="1"/>
      <c r="F46" s="1"/>
    </row>
    <row r="47" spans="1:256" ht="15">
      <c r="A47" s="1"/>
      <c r="B47" s="1"/>
      <c r="C47" s="1"/>
      <c r="D47" s="1"/>
      <c r="E47" s="1"/>
      <c r="F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</row>
    <row r="48" spans="1:256" ht="15">
      <c r="A48" s="1"/>
      <c r="B48" s="1"/>
      <c r="C48" s="1"/>
      <c r="D48" s="1"/>
      <c r="E48" s="1"/>
      <c r="F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ht="15">
      <c r="A49" s="1"/>
      <c r="B49" s="1"/>
      <c r="C49" s="1"/>
      <c r="D49" s="1"/>
      <c r="E49" s="1"/>
      <c r="F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ht="15">
      <c r="A50" s="1"/>
      <c r="B50" s="1"/>
      <c r="C50" s="1"/>
      <c r="D50" s="1"/>
      <c r="E50" s="1"/>
      <c r="F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ht="15">
      <c r="A51" s="1"/>
      <c r="B51" s="1"/>
      <c r="C51" s="1"/>
      <c r="D51" s="1"/>
      <c r="E51" s="1"/>
      <c r="F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ht="15">
      <c r="A52" s="1"/>
      <c r="B52" s="1"/>
      <c r="C52" s="1"/>
      <c r="D52" s="1"/>
      <c r="E52" s="1"/>
      <c r="F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1:256" ht="15">
      <c r="A53" s="1"/>
      <c r="B53" s="1"/>
      <c r="C53" s="1"/>
      <c r="D53" s="1"/>
      <c r="E53" s="1"/>
      <c r="F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</row>
    <row r="54" spans="1:256" ht="15">
      <c r="A54" s="1"/>
      <c r="B54" s="1"/>
      <c r="C54" s="1"/>
      <c r="D54" s="1"/>
      <c r="E54" s="1"/>
      <c r="F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</row>
    <row r="55" spans="1:256" ht="15">
      <c r="A55" s="1"/>
      <c r="B55" s="1"/>
      <c r="C55" s="1"/>
      <c r="D55" s="1"/>
      <c r="E55" s="1"/>
      <c r="F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</row>
    <row r="56" spans="1:256" ht="15">
      <c r="A56" s="1"/>
      <c r="B56" s="1"/>
      <c r="C56" s="1"/>
      <c r="D56" s="1"/>
      <c r="E56" s="1"/>
      <c r="F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</row>
    <row r="57" spans="1:256" ht="15">
      <c r="A57" s="1"/>
      <c r="B57" s="1"/>
      <c r="C57" s="1"/>
      <c r="D57" s="1"/>
      <c r="E57" s="1"/>
      <c r="F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</row>
    <row r="58" spans="1:256" ht="15">
      <c r="A58" s="1"/>
      <c r="B58" s="1"/>
      <c r="C58" s="1"/>
      <c r="D58" s="1"/>
      <c r="E58" s="1"/>
      <c r="F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</row>
    <row r="59" spans="1:256" ht="15">
      <c r="A59" s="1"/>
      <c r="B59" s="1"/>
      <c r="C59" s="1"/>
      <c r="D59" s="1"/>
      <c r="E59" s="1"/>
      <c r="F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</row>
    <row r="60" spans="1:256" ht="15">
      <c r="A60" s="1"/>
      <c r="B60" s="1"/>
      <c r="C60" s="1"/>
      <c r="D60" s="1"/>
      <c r="E60" s="1"/>
      <c r="F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</row>
    <row r="61" spans="1:256" ht="15">
      <c r="A61" s="1"/>
      <c r="B61" s="1"/>
      <c r="C61" s="1"/>
      <c r="D61" s="1"/>
      <c r="E61" s="1"/>
      <c r="F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</row>
    <row r="62" spans="1:256" ht="15">
      <c r="A62" s="1"/>
      <c r="B62" s="1"/>
      <c r="C62" s="1"/>
      <c r="D62" s="1"/>
      <c r="E62" s="1"/>
      <c r="F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</row>
    <row r="63" spans="1:256" ht="15">
      <c r="A63" s="1"/>
      <c r="B63" s="1"/>
      <c r="C63" s="1"/>
      <c r="D63" s="1"/>
      <c r="E63" s="1"/>
      <c r="F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</row>
    <row r="64" spans="1:256" ht="15">
      <c r="A64" s="1"/>
      <c r="B64" s="1"/>
      <c r="C64" s="1"/>
      <c r="D64" s="1"/>
      <c r="E64" s="1"/>
      <c r="F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</row>
    <row r="65" spans="1:256" ht="15">
      <c r="A65" s="1"/>
      <c r="B65" s="1"/>
      <c r="C65" s="1"/>
      <c r="D65" s="1"/>
      <c r="E65" s="1"/>
      <c r="F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</row>
    <row r="66" spans="1:256" ht="15">
      <c r="A66" s="1"/>
      <c r="B66" s="1"/>
      <c r="C66" s="1"/>
      <c r="D66" s="1"/>
      <c r="E66" s="1"/>
      <c r="F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</row>
    <row r="67" spans="1:256" ht="15">
      <c r="A67" s="1"/>
      <c r="B67" s="1"/>
      <c r="C67" s="1"/>
      <c r="D67" s="1"/>
      <c r="E67" s="1"/>
      <c r="F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</row>
    <row r="68" spans="1:256" ht="15">
      <c r="A68" s="1"/>
      <c r="B68" s="1"/>
      <c r="C68" s="1"/>
      <c r="D68" s="1"/>
      <c r="E68" s="1"/>
      <c r="F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</row>
    <row r="69" spans="1:256" ht="15">
      <c r="A69" s="1"/>
      <c r="B69" s="1"/>
      <c r="C69" s="1"/>
      <c r="D69" s="1"/>
      <c r="E69" s="1"/>
      <c r="F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</row>
    <row r="70" spans="1:256" ht="15">
      <c r="A70" s="1"/>
      <c r="B70" s="1"/>
      <c r="C70" s="1"/>
      <c r="D70" s="1"/>
      <c r="E70" s="1"/>
      <c r="F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</row>
    <row r="71" spans="1:256" ht="15">
      <c r="A71" s="1"/>
      <c r="B71" s="1"/>
      <c r="C71" s="1"/>
      <c r="D71" s="1"/>
      <c r="E71" s="1"/>
      <c r="F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</row>
    <row r="72" spans="1:256" ht="15">
      <c r="A72" s="1"/>
      <c r="B72" s="1"/>
      <c r="C72" s="1"/>
      <c r="D72" s="1"/>
      <c r="E72" s="1"/>
      <c r="F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</row>
    <row r="73" spans="1:256" ht="15">
      <c r="A73" s="1"/>
      <c r="B73" s="1"/>
      <c r="C73" s="1"/>
      <c r="D73" s="1"/>
      <c r="E73" s="1"/>
      <c r="F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</row>
    <row r="74" spans="1:256" ht="15">
      <c r="A74" s="1"/>
      <c r="B74" s="1"/>
      <c r="C74" s="1"/>
      <c r="D74" s="1"/>
      <c r="E74" s="1"/>
      <c r="F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</row>
    <row r="75" spans="1:256" ht="15">
      <c r="A75" s="1"/>
      <c r="B75" s="1"/>
      <c r="C75" s="1"/>
      <c r="D75" s="1"/>
      <c r="E75" s="1"/>
      <c r="F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</row>
    <row r="76" spans="1:256" ht="15">
      <c r="A76" s="1"/>
      <c r="B76" s="1"/>
      <c r="C76" s="1"/>
      <c r="D76" s="1"/>
      <c r="E76" s="1"/>
      <c r="F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</row>
    <row r="77" spans="1:256" ht="15">
      <c r="A77" s="1"/>
      <c r="B77" s="1"/>
      <c r="C77" s="1"/>
      <c r="D77" s="1"/>
      <c r="E77" s="1"/>
      <c r="F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</row>
    <row r="78" spans="1:256" ht="15">
      <c r="A78" s="1"/>
      <c r="B78" s="1"/>
      <c r="C78" s="1"/>
      <c r="D78" s="1"/>
      <c r="E78" s="1"/>
      <c r="F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</row>
    <row r="79" spans="1:256" ht="15">
      <c r="A79" s="1"/>
      <c r="B79" s="1"/>
      <c r="C79" s="1"/>
      <c r="D79" s="1"/>
      <c r="E79" s="1"/>
      <c r="F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</row>
  </sheetData>
  <sheetProtection/>
  <mergeCells count="5">
    <mergeCell ref="A38:F38"/>
    <mergeCell ref="A3:F3"/>
    <mergeCell ref="B1:F1"/>
    <mergeCell ref="B6:B7"/>
    <mergeCell ref="A4:B4"/>
  </mergeCells>
  <printOptions/>
  <pageMargins left="0.7874015748031497" right="0.5118110236220472" top="0.5118110236220472" bottom="0.5118110236220472" header="0.5118110236220472" footer="0.2362204724409449"/>
  <pageSetup firstPageNumber="3" useFirstPageNumber="1" fitToHeight="1" fitToWidth="1" horizontalDpi="300" verticalDpi="3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IM54"/>
  <sheetViews>
    <sheetView zoomScale="75" zoomScaleNormal="75" zoomScaleSheetLayoutView="80" zoomScalePageLayoutView="0" workbookViewId="0" topLeftCell="A1">
      <selection activeCell="B23" sqref="B23:B26"/>
    </sheetView>
  </sheetViews>
  <sheetFormatPr defaultColWidth="9.140625" defaultRowHeight="12.75"/>
  <cols>
    <col min="1" max="1" width="47.00390625" style="71" customWidth="1"/>
    <col min="2" max="2" width="6.7109375" style="71" customWidth="1"/>
    <col min="3" max="3" width="14.140625" style="71" customWidth="1"/>
    <col min="4" max="4" width="1.7109375" style="71" customWidth="1"/>
    <col min="5" max="5" width="25.7109375" style="71" customWidth="1"/>
    <col min="6" max="6" width="1.7109375" style="71" customWidth="1"/>
    <col min="7" max="7" width="25.7109375" style="71" customWidth="1"/>
    <col min="8" max="8" width="1.7109375" style="71" customWidth="1"/>
    <col min="9" max="9" width="25.7109375" style="71" customWidth="1"/>
    <col min="10" max="10" width="1.7109375" style="71" customWidth="1"/>
    <col min="11" max="11" width="25.7109375" style="71" customWidth="1"/>
    <col min="12" max="12" width="1.57421875" style="71" customWidth="1"/>
    <col min="13" max="13" width="9.421875" style="71" customWidth="1"/>
    <col min="14" max="16384" width="9.140625" style="71" customWidth="1"/>
  </cols>
  <sheetData>
    <row r="1" spans="1:12" ht="18" customHeight="1">
      <c r="A1" s="200" t="s">
        <v>2</v>
      </c>
      <c r="B1" s="201"/>
      <c r="C1" s="201"/>
      <c r="D1" s="201"/>
      <c r="E1" s="201"/>
      <c r="F1" s="201"/>
      <c r="G1" s="199"/>
      <c r="H1" s="199"/>
      <c r="I1" s="199"/>
      <c r="J1" s="199"/>
      <c r="K1" s="199"/>
      <c r="L1" s="199"/>
    </row>
    <row r="2" spans="1:11" ht="18" customHeight="1">
      <c r="A2" s="185" t="s">
        <v>90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</row>
    <row r="3" spans="1:12" ht="18" customHeight="1">
      <c r="A3" s="186" t="s">
        <v>97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72"/>
    </row>
    <row r="4" spans="1:12" ht="18" customHeight="1">
      <c r="A4" s="42"/>
      <c r="B4" s="42"/>
      <c r="C4" s="72"/>
      <c r="D4" s="72"/>
      <c r="E4" s="72"/>
      <c r="F4" s="72"/>
      <c r="G4" s="72"/>
      <c r="H4" s="72"/>
      <c r="I4" s="72"/>
      <c r="J4" s="72"/>
      <c r="K4" s="72"/>
      <c r="L4" s="72"/>
    </row>
    <row r="5" spans="1:12" ht="16.5" customHeight="1">
      <c r="A5" s="185"/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</row>
    <row r="6" spans="1:12" ht="15" customHeight="1">
      <c r="A6" s="190"/>
      <c r="B6" s="188" t="s">
        <v>63</v>
      </c>
      <c r="C6" s="189" t="s">
        <v>16</v>
      </c>
      <c r="D6" s="119"/>
      <c r="E6" s="189" t="s">
        <v>89</v>
      </c>
      <c r="F6" s="119"/>
      <c r="G6" s="189" t="s">
        <v>64</v>
      </c>
      <c r="H6" s="119"/>
      <c r="I6" s="189" t="s">
        <v>65</v>
      </c>
      <c r="J6" s="119"/>
      <c r="K6" s="189" t="s">
        <v>20</v>
      </c>
      <c r="L6" s="119"/>
    </row>
    <row r="7" spans="1:12" s="73" customFormat="1" ht="46.5" customHeight="1">
      <c r="A7" s="190"/>
      <c r="B7" s="188"/>
      <c r="C7" s="189"/>
      <c r="D7" s="120"/>
      <c r="E7" s="189"/>
      <c r="F7" s="119"/>
      <c r="G7" s="189"/>
      <c r="H7" s="120"/>
      <c r="I7" s="189"/>
      <c r="J7" s="120"/>
      <c r="K7" s="189"/>
      <c r="L7" s="120"/>
    </row>
    <row r="8" spans="1:12" s="75" customFormat="1" ht="15">
      <c r="A8" s="74"/>
      <c r="B8" s="165"/>
      <c r="C8" s="11" t="s">
        <v>0</v>
      </c>
      <c r="D8" s="11"/>
      <c r="E8" s="11" t="s">
        <v>0</v>
      </c>
      <c r="F8" s="11"/>
      <c r="G8" s="11" t="s">
        <v>0</v>
      </c>
      <c r="H8" s="11"/>
      <c r="I8" s="11" t="s">
        <v>0</v>
      </c>
      <c r="J8" s="11"/>
      <c r="K8" s="11" t="s">
        <v>0</v>
      </c>
      <c r="L8" s="11"/>
    </row>
    <row r="9" spans="1:12" s="73" customFormat="1" ht="15">
      <c r="A9" s="76"/>
      <c r="B9" s="4"/>
      <c r="C9" s="11"/>
      <c r="D9" s="11"/>
      <c r="E9" s="11"/>
      <c r="F9" s="11"/>
      <c r="G9" s="11"/>
      <c r="H9" s="11"/>
      <c r="I9" s="11"/>
      <c r="J9" s="11"/>
      <c r="K9" s="77"/>
      <c r="L9" s="11"/>
    </row>
    <row r="10" spans="1:12" s="81" customFormat="1" ht="15">
      <c r="A10" s="78"/>
      <c r="B10" s="166"/>
      <c r="C10" s="79"/>
      <c r="D10" s="79"/>
      <c r="E10" s="80"/>
      <c r="F10" s="80"/>
      <c r="G10" s="80"/>
      <c r="H10" s="79"/>
      <c r="I10" s="79"/>
      <c r="J10" s="79"/>
      <c r="K10" s="79"/>
      <c r="L10" s="79"/>
    </row>
    <row r="11" spans="1:13" s="81" customFormat="1" ht="15">
      <c r="A11" s="82" t="s">
        <v>98</v>
      </c>
      <c r="B11" s="83"/>
      <c r="C11" s="121">
        <v>19728</v>
      </c>
      <c r="D11" s="84"/>
      <c r="E11" s="121">
        <v>3579</v>
      </c>
      <c r="F11" s="121"/>
      <c r="G11" s="121">
        <v>7719</v>
      </c>
      <c r="H11" s="123"/>
      <c r="I11" s="121">
        <v>-572</v>
      </c>
      <c r="J11" s="84"/>
      <c r="K11" s="121">
        <f>+C11+G11+E11+I11</f>
        <v>30454</v>
      </c>
      <c r="L11" s="84"/>
      <c r="M11" s="85"/>
    </row>
    <row r="12" spans="1:13" s="81" customFormat="1" ht="15">
      <c r="A12" s="171" t="s">
        <v>69</v>
      </c>
      <c r="B12" s="83"/>
      <c r="C12" s="121">
        <f>SUM(C11:C11)</f>
        <v>19728</v>
      </c>
      <c r="D12" s="84"/>
      <c r="E12" s="121">
        <f>SUM(E11:E11)</f>
        <v>3579</v>
      </c>
      <c r="F12" s="121"/>
      <c r="G12" s="121">
        <f>SUM(G11:G11)</f>
        <v>7719</v>
      </c>
      <c r="H12" s="123"/>
      <c r="I12" s="121">
        <v>-572</v>
      </c>
      <c r="J12" s="84"/>
      <c r="K12" s="121">
        <f aca="true" t="shared" si="0" ref="K12:K28">+C12+G12+E12+I12</f>
        <v>30454</v>
      </c>
      <c r="L12" s="84"/>
      <c r="M12" s="85"/>
    </row>
    <row r="13" spans="1:13" s="81" customFormat="1" ht="15">
      <c r="A13" s="82"/>
      <c r="B13" s="83"/>
      <c r="C13" s="85"/>
      <c r="D13" s="84"/>
      <c r="E13" s="85"/>
      <c r="F13" s="85"/>
      <c r="G13" s="85"/>
      <c r="H13" s="84"/>
      <c r="I13" s="84"/>
      <c r="J13" s="84"/>
      <c r="K13" s="163">
        <f t="shared" si="0"/>
        <v>0</v>
      </c>
      <c r="L13" s="84"/>
      <c r="M13" s="85"/>
    </row>
    <row r="14" spans="1:13" s="81" customFormat="1" ht="15">
      <c r="A14" s="122" t="s">
        <v>99</v>
      </c>
      <c r="B14" s="83"/>
      <c r="C14" s="84"/>
      <c r="D14" s="84"/>
      <c r="E14" s="84"/>
      <c r="F14" s="84"/>
      <c r="G14" s="84"/>
      <c r="H14" s="84"/>
      <c r="I14" s="84"/>
      <c r="J14" s="84"/>
      <c r="K14" s="85">
        <f t="shared" si="0"/>
        <v>0</v>
      </c>
      <c r="L14" s="84"/>
      <c r="M14" s="85"/>
    </row>
    <row r="15" spans="1:13" s="81" customFormat="1" ht="15">
      <c r="A15" s="78" t="s">
        <v>66</v>
      </c>
      <c r="B15" s="83"/>
      <c r="C15" s="84"/>
      <c r="D15" s="84"/>
      <c r="E15" s="84"/>
      <c r="F15" s="84"/>
      <c r="G15" s="84"/>
      <c r="H15" s="84"/>
      <c r="I15" s="84">
        <v>-119</v>
      </c>
      <c r="J15" s="84"/>
      <c r="K15" s="85">
        <f t="shared" si="0"/>
        <v>-119</v>
      </c>
      <c r="L15" s="84"/>
      <c r="M15" s="85"/>
    </row>
    <row r="16" spans="1:13" s="81" customFormat="1" ht="15">
      <c r="A16" s="86" t="s">
        <v>67</v>
      </c>
      <c r="B16" s="83"/>
      <c r="C16" s="84"/>
      <c r="D16" s="84"/>
      <c r="E16" s="84"/>
      <c r="F16" s="84"/>
      <c r="G16" s="84"/>
      <c r="H16" s="84"/>
      <c r="I16" s="84">
        <v>-2435</v>
      </c>
      <c r="J16" s="84"/>
      <c r="K16" s="85">
        <f t="shared" si="0"/>
        <v>-2435</v>
      </c>
      <c r="L16" s="84"/>
      <c r="M16" s="85"/>
    </row>
    <row r="17" spans="1:13" s="81" customFormat="1" ht="15">
      <c r="A17" s="86" t="s">
        <v>70</v>
      </c>
      <c r="B17" s="83"/>
      <c r="C17" s="84"/>
      <c r="D17" s="84"/>
      <c r="E17" s="84">
        <v>-99</v>
      </c>
      <c r="F17" s="84"/>
      <c r="G17" s="84"/>
      <c r="H17" s="84"/>
      <c r="I17" s="84"/>
      <c r="J17" s="84"/>
      <c r="K17" s="85">
        <f t="shared" si="0"/>
        <v>-99</v>
      </c>
      <c r="L17" s="84"/>
      <c r="M17" s="85"/>
    </row>
    <row r="18" spans="1:13" s="81" customFormat="1" ht="15">
      <c r="A18" s="86" t="s">
        <v>68</v>
      </c>
      <c r="B18" s="83"/>
      <c r="C18" s="84"/>
      <c r="D18" s="84"/>
      <c r="E18" s="84"/>
      <c r="F18" s="84"/>
      <c r="G18" s="84"/>
      <c r="H18" s="84"/>
      <c r="I18" s="84">
        <v>-76</v>
      </c>
      <c r="J18" s="84"/>
      <c r="K18" s="164">
        <f t="shared" si="0"/>
        <v>-76</v>
      </c>
      <c r="L18" s="84"/>
      <c r="M18" s="85"/>
    </row>
    <row r="19" spans="1:13" s="81" customFormat="1" ht="14.25">
      <c r="A19" s="82" t="s">
        <v>100</v>
      </c>
      <c r="B19" s="83"/>
      <c r="C19" s="121">
        <f>SUM(C12:C18)</f>
        <v>19728</v>
      </c>
      <c r="D19" s="85"/>
      <c r="E19" s="121">
        <f>SUM(E12:E18)</f>
        <v>3480</v>
      </c>
      <c r="F19" s="121"/>
      <c r="G19" s="121">
        <f>SUM(G12:G18)</f>
        <v>7719</v>
      </c>
      <c r="H19" s="85"/>
      <c r="I19" s="121">
        <f>SUM(I12:I18)</f>
        <v>-3202</v>
      </c>
      <c r="J19" s="85"/>
      <c r="K19" s="121">
        <f t="shared" si="0"/>
        <v>27725</v>
      </c>
      <c r="L19" s="85"/>
      <c r="M19" s="85"/>
    </row>
    <row r="20" spans="1:13" s="81" customFormat="1" ht="15">
      <c r="A20" s="78"/>
      <c r="B20" s="83"/>
      <c r="C20" s="84"/>
      <c r="D20" s="84"/>
      <c r="E20" s="84"/>
      <c r="F20" s="84"/>
      <c r="G20" s="84"/>
      <c r="H20" s="84"/>
      <c r="I20" s="84"/>
      <c r="J20" s="84"/>
      <c r="K20" s="163">
        <f t="shared" si="0"/>
        <v>0</v>
      </c>
      <c r="L20" s="84"/>
      <c r="M20" s="85"/>
    </row>
    <row r="21" spans="1:13" s="81" customFormat="1" ht="15">
      <c r="A21" s="78"/>
      <c r="B21" s="83"/>
      <c r="C21" s="84"/>
      <c r="D21" s="84"/>
      <c r="E21" s="84"/>
      <c r="F21" s="84"/>
      <c r="G21" s="84"/>
      <c r="H21" s="84"/>
      <c r="I21" s="84"/>
      <c r="J21" s="84"/>
      <c r="K21" s="85"/>
      <c r="L21" s="84"/>
      <c r="M21" s="85"/>
    </row>
    <row r="22" spans="1:13" s="81" customFormat="1" ht="15">
      <c r="A22" s="122" t="s">
        <v>101</v>
      </c>
      <c r="B22" s="83"/>
      <c r="C22" s="84"/>
      <c r="D22" s="84"/>
      <c r="E22" s="84"/>
      <c r="F22" s="84"/>
      <c r="G22" s="84"/>
      <c r="H22" s="84"/>
      <c r="I22" s="84"/>
      <c r="J22" s="84"/>
      <c r="K22" s="85">
        <f t="shared" si="0"/>
        <v>0</v>
      </c>
      <c r="L22" s="84"/>
      <c r="M22" s="85"/>
    </row>
    <row r="23" spans="1:13" s="81" customFormat="1" ht="15">
      <c r="A23" s="78" t="s">
        <v>66</v>
      </c>
      <c r="B23" s="202">
        <v>14</v>
      </c>
      <c r="C23" s="85"/>
      <c r="D23" s="84"/>
      <c r="E23" s="85"/>
      <c r="F23" s="85"/>
      <c r="G23" s="85"/>
      <c r="H23" s="84"/>
      <c r="I23" s="84">
        <v>-395</v>
      </c>
      <c r="J23" s="84"/>
      <c r="K23" s="85">
        <f t="shared" si="0"/>
        <v>-395</v>
      </c>
      <c r="L23" s="84"/>
      <c r="M23" s="85"/>
    </row>
    <row r="24" spans="1:247" s="81" customFormat="1" ht="15">
      <c r="A24" s="86" t="s">
        <v>67</v>
      </c>
      <c r="B24" s="203">
        <v>6</v>
      </c>
      <c r="C24" s="86"/>
      <c r="D24" s="86"/>
      <c r="E24" s="86"/>
      <c r="F24" s="86"/>
      <c r="G24" s="86"/>
      <c r="H24" s="86"/>
      <c r="I24" s="84">
        <v>-1799</v>
      </c>
      <c r="J24" s="86"/>
      <c r="K24" s="85">
        <f t="shared" si="0"/>
        <v>-1799</v>
      </c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86"/>
      <c r="BU24" s="86"/>
      <c r="BV24" s="86"/>
      <c r="BW24" s="86"/>
      <c r="BX24" s="86"/>
      <c r="BY24" s="86"/>
      <c r="BZ24" s="86"/>
      <c r="CA24" s="86"/>
      <c r="CB24" s="86"/>
      <c r="CC24" s="86"/>
      <c r="CD24" s="86"/>
      <c r="CE24" s="86"/>
      <c r="CF24" s="86"/>
      <c r="CG24" s="86"/>
      <c r="CH24" s="86"/>
      <c r="CI24" s="86"/>
      <c r="CJ24" s="86"/>
      <c r="CK24" s="86"/>
      <c r="CL24" s="86"/>
      <c r="CM24" s="86"/>
      <c r="CN24" s="86"/>
      <c r="CO24" s="86"/>
      <c r="CP24" s="86"/>
      <c r="CQ24" s="86"/>
      <c r="CR24" s="86"/>
      <c r="CS24" s="86"/>
      <c r="CT24" s="86"/>
      <c r="CU24" s="86"/>
      <c r="CV24" s="86"/>
      <c r="CW24" s="86"/>
      <c r="CX24" s="86"/>
      <c r="CY24" s="86"/>
      <c r="CZ24" s="86"/>
      <c r="DA24" s="86"/>
      <c r="DB24" s="86"/>
      <c r="DC24" s="86"/>
      <c r="DD24" s="86"/>
      <c r="DE24" s="86"/>
      <c r="DF24" s="86"/>
      <c r="DG24" s="86"/>
      <c r="DH24" s="86"/>
      <c r="DI24" s="86"/>
      <c r="DJ24" s="86"/>
      <c r="DK24" s="86"/>
      <c r="DL24" s="86"/>
      <c r="DM24" s="86"/>
      <c r="DN24" s="86"/>
      <c r="DO24" s="86"/>
      <c r="DP24" s="86"/>
      <c r="DQ24" s="86"/>
      <c r="DR24" s="86"/>
      <c r="DS24" s="86"/>
      <c r="DT24" s="86"/>
      <c r="DU24" s="86"/>
      <c r="DV24" s="86"/>
      <c r="DW24" s="86"/>
      <c r="DX24" s="86"/>
      <c r="DY24" s="86"/>
      <c r="DZ24" s="86"/>
      <c r="EA24" s="86"/>
      <c r="EB24" s="86"/>
      <c r="EC24" s="86"/>
      <c r="ED24" s="86"/>
      <c r="EE24" s="86"/>
      <c r="EF24" s="86"/>
      <c r="EG24" s="86"/>
      <c r="EH24" s="86"/>
      <c r="EI24" s="86"/>
      <c r="EJ24" s="86"/>
      <c r="EK24" s="86"/>
      <c r="EL24" s="86"/>
      <c r="EM24" s="86"/>
      <c r="EN24" s="86"/>
      <c r="EO24" s="86"/>
      <c r="EP24" s="86"/>
      <c r="EQ24" s="86"/>
      <c r="ER24" s="86"/>
      <c r="ES24" s="86"/>
      <c r="ET24" s="86"/>
      <c r="EU24" s="86"/>
      <c r="EV24" s="86"/>
      <c r="EW24" s="86"/>
      <c r="EX24" s="86"/>
      <c r="EY24" s="86"/>
      <c r="EZ24" s="86"/>
      <c r="FA24" s="86"/>
      <c r="FB24" s="86"/>
      <c r="FC24" s="86"/>
      <c r="FD24" s="86"/>
      <c r="FE24" s="86"/>
      <c r="FF24" s="86"/>
      <c r="FG24" s="86"/>
      <c r="FH24" s="86"/>
      <c r="FI24" s="86"/>
      <c r="FJ24" s="86"/>
      <c r="FK24" s="86"/>
      <c r="FL24" s="86"/>
      <c r="FM24" s="86"/>
      <c r="FN24" s="86"/>
      <c r="FO24" s="86"/>
      <c r="FP24" s="86"/>
      <c r="FQ24" s="86"/>
      <c r="FR24" s="86"/>
      <c r="FS24" s="86"/>
      <c r="FT24" s="86"/>
      <c r="FU24" s="86"/>
      <c r="FV24" s="86"/>
      <c r="FW24" s="86"/>
      <c r="FX24" s="86"/>
      <c r="FY24" s="86"/>
      <c r="FZ24" s="86"/>
      <c r="GA24" s="86"/>
      <c r="GB24" s="86"/>
      <c r="GC24" s="86"/>
      <c r="GD24" s="86"/>
      <c r="GE24" s="86"/>
      <c r="GF24" s="86"/>
      <c r="GG24" s="86"/>
      <c r="GH24" s="86"/>
      <c r="GI24" s="86"/>
      <c r="GJ24" s="86"/>
      <c r="GK24" s="86"/>
      <c r="GL24" s="86"/>
      <c r="GM24" s="86"/>
      <c r="GN24" s="86"/>
      <c r="GO24" s="86"/>
      <c r="GP24" s="86"/>
      <c r="GQ24" s="86"/>
      <c r="GR24" s="86"/>
      <c r="GS24" s="86"/>
      <c r="GT24" s="86"/>
      <c r="GU24" s="86"/>
      <c r="GV24" s="86"/>
      <c r="GW24" s="86"/>
      <c r="GX24" s="86"/>
      <c r="GY24" s="86"/>
      <c r="GZ24" s="86"/>
      <c r="HA24" s="86"/>
      <c r="HB24" s="86"/>
      <c r="HC24" s="86"/>
      <c r="HD24" s="86"/>
      <c r="HE24" s="86"/>
      <c r="HF24" s="86"/>
      <c r="HG24" s="86"/>
      <c r="HH24" s="86"/>
      <c r="HI24" s="86"/>
      <c r="HJ24" s="86"/>
      <c r="HK24" s="86"/>
      <c r="HL24" s="86"/>
      <c r="HM24" s="86"/>
      <c r="HN24" s="86"/>
      <c r="HO24" s="86"/>
      <c r="HP24" s="86"/>
      <c r="HQ24" s="86"/>
      <c r="HR24" s="86"/>
      <c r="HS24" s="86"/>
      <c r="HT24" s="86"/>
      <c r="HU24" s="86"/>
      <c r="HV24" s="86"/>
      <c r="HW24" s="86"/>
      <c r="HX24" s="86"/>
      <c r="HY24" s="86"/>
      <c r="HZ24" s="86"/>
      <c r="IA24" s="86"/>
      <c r="IB24" s="86"/>
      <c r="IC24" s="86"/>
      <c r="ID24" s="86"/>
      <c r="IE24" s="86"/>
      <c r="IF24" s="86"/>
      <c r="IG24" s="86"/>
      <c r="IH24" s="86"/>
      <c r="II24" s="86"/>
      <c r="IJ24" s="86"/>
      <c r="IK24" s="86"/>
      <c r="IL24" s="86"/>
      <c r="IM24" s="86"/>
    </row>
    <row r="25" spans="1:247" s="81" customFormat="1" ht="15">
      <c r="A25" s="86" t="s">
        <v>70</v>
      </c>
      <c r="B25" s="203">
        <v>3.1</v>
      </c>
      <c r="C25" s="86"/>
      <c r="D25" s="86"/>
      <c r="E25" s="84">
        <v>-369</v>
      </c>
      <c r="F25" s="84"/>
      <c r="G25" s="86"/>
      <c r="H25" s="86"/>
      <c r="I25" s="86"/>
      <c r="J25" s="86"/>
      <c r="K25" s="85">
        <f t="shared" si="0"/>
        <v>-369</v>
      </c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86"/>
      <c r="BZ25" s="86"/>
      <c r="CA25" s="86"/>
      <c r="CB25" s="86"/>
      <c r="CC25" s="86"/>
      <c r="CD25" s="86"/>
      <c r="CE25" s="86"/>
      <c r="CF25" s="86"/>
      <c r="CG25" s="86"/>
      <c r="CH25" s="86"/>
      <c r="CI25" s="86"/>
      <c r="CJ25" s="86"/>
      <c r="CK25" s="86"/>
      <c r="CL25" s="86"/>
      <c r="CM25" s="86"/>
      <c r="CN25" s="86"/>
      <c r="CO25" s="86"/>
      <c r="CP25" s="86"/>
      <c r="CQ25" s="86"/>
      <c r="CR25" s="86"/>
      <c r="CS25" s="86"/>
      <c r="CT25" s="86"/>
      <c r="CU25" s="86"/>
      <c r="CV25" s="86"/>
      <c r="CW25" s="86"/>
      <c r="CX25" s="86"/>
      <c r="CY25" s="86"/>
      <c r="CZ25" s="86"/>
      <c r="DA25" s="86"/>
      <c r="DB25" s="86"/>
      <c r="DC25" s="86"/>
      <c r="DD25" s="86"/>
      <c r="DE25" s="86"/>
      <c r="DF25" s="86"/>
      <c r="DG25" s="86"/>
      <c r="DH25" s="86"/>
      <c r="DI25" s="86"/>
      <c r="DJ25" s="86"/>
      <c r="DK25" s="86"/>
      <c r="DL25" s="86"/>
      <c r="DM25" s="86"/>
      <c r="DN25" s="86"/>
      <c r="DO25" s="86"/>
      <c r="DP25" s="86"/>
      <c r="DQ25" s="86"/>
      <c r="DR25" s="86"/>
      <c r="DS25" s="86"/>
      <c r="DT25" s="86"/>
      <c r="DU25" s="86"/>
      <c r="DV25" s="86"/>
      <c r="DW25" s="86"/>
      <c r="DX25" s="86"/>
      <c r="DY25" s="86"/>
      <c r="DZ25" s="86"/>
      <c r="EA25" s="86"/>
      <c r="EB25" s="86"/>
      <c r="EC25" s="86"/>
      <c r="ED25" s="86"/>
      <c r="EE25" s="86"/>
      <c r="EF25" s="86"/>
      <c r="EG25" s="86"/>
      <c r="EH25" s="86"/>
      <c r="EI25" s="86"/>
      <c r="EJ25" s="86"/>
      <c r="EK25" s="86"/>
      <c r="EL25" s="86"/>
      <c r="EM25" s="86"/>
      <c r="EN25" s="86"/>
      <c r="EO25" s="86"/>
      <c r="EP25" s="86"/>
      <c r="EQ25" s="86"/>
      <c r="ER25" s="86"/>
      <c r="ES25" s="86"/>
      <c r="ET25" s="86"/>
      <c r="EU25" s="86"/>
      <c r="EV25" s="86"/>
      <c r="EW25" s="86"/>
      <c r="EX25" s="86"/>
      <c r="EY25" s="86"/>
      <c r="EZ25" s="86"/>
      <c r="FA25" s="86"/>
      <c r="FB25" s="86"/>
      <c r="FC25" s="86"/>
      <c r="FD25" s="86"/>
      <c r="FE25" s="86"/>
      <c r="FF25" s="86"/>
      <c r="FG25" s="86"/>
      <c r="FH25" s="86"/>
      <c r="FI25" s="86"/>
      <c r="FJ25" s="86"/>
      <c r="FK25" s="86"/>
      <c r="FL25" s="86"/>
      <c r="FM25" s="86"/>
      <c r="FN25" s="86"/>
      <c r="FO25" s="86"/>
      <c r="FP25" s="86"/>
      <c r="FQ25" s="86"/>
      <c r="FR25" s="86"/>
      <c r="FS25" s="86"/>
      <c r="FT25" s="86"/>
      <c r="FU25" s="86"/>
      <c r="FV25" s="86"/>
      <c r="FW25" s="86"/>
      <c r="FX25" s="86"/>
      <c r="FY25" s="86"/>
      <c r="FZ25" s="86"/>
      <c r="GA25" s="86"/>
      <c r="GB25" s="86"/>
      <c r="GC25" s="86"/>
      <c r="GD25" s="86"/>
      <c r="GE25" s="86"/>
      <c r="GF25" s="86"/>
      <c r="GG25" s="86"/>
      <c r="GH25" s="86"/>
      <c r="GI25" s="86"/>
      <c r="GJ25" s="86"/>
      <c r="GK25" s="86"/>
      <c r="GL25" s="86"/>
      <c r="GM25" s="86"/>
      <c r="GN25" s="86"/>
      <c r="GO25" s="86"/>
      <c r="GP25" s="86"/>
      <c r="GQ25" s="86"/>
      <c r="GR25" s="86"/>
      <c r="GS25" s="86"/>
      <c r="GT25" s="86"/>
      <c r="GU25" s="86"/>
      <c r="GV25" s="86"/>
      <c r="GW25" s="86"/>
      <c r="GX25" s="86"/>
      <c r="GY25" s="86"/>
      <c r="GZ25" s="86"/>
      <c r="HA25" s="86"/>
      <c r="HB25" s="86"/>
      <c r="HC25" s="86"/>
      <c r="HD25" s="86"/>
      <c r="HE25" s="86"/>
      <c r="HF25" s="86"/>
      <c r="HG25" s="86"/>
      <c r="HH25" s="86"/>
      <c r="HI25" s="86"/>
      <c r="HJ25" s="86"/>
      <c r="HK25" s="86"/>
      <c r="HL25" s="86"/>
      <c r="HM25" s="86"/>
      <c r="HN25" s="86"/>
      <c r="HO25" s="86"/>
      <c r="HP25" s="86"/>
      <c r="HQ25" s="86"/>
      <c r="HR25" s="86"/>
      <c r="HS25" s="86"/>
      <c r="HT25" s="86"/>
      <c r="HU25" s="86"/>
      <c r="HV25" s="86"/>
      <c r="HW25" s="86"/>
      <c r="HX25" s="86"/>
      <c r="HY25" s="86"/>
      <c r="HZ25" s="86"/>
      <c r="IA25" s="86"/>
      <c r="IB25" s="86"/>
      <c r="IC25" s="86"/>
      <c r="ID25" s="86"/>
      <c r="IE25" s="86"/>
      <c r="IF25" s="86"/>
      <c r="IG25" s="86"/>
      <c r="IH25" s="86"/>
      <c r="II25" s="86"/>
      <c r="IJ25" s="86"/>
      <c r="IK25" s="86"/>
      <c r="IL25" s="86"/>
      <c r="IM25" s="86"/>
    </row>
    <row r="26" spans="1:247" s="81" customFormat="1" ht="15">
      <c r="A26" s="86" t="s">
        <v>68</v>
      </c>
      <c r="B26" s="203">
        <v>15.2</v>
      </c>
      <c r="C26" s="86"/>
      <c r="D26" s="86"/>
      <c r="E26" s="86"/>
      <c r="F26" s="86"/>
      <c r="G26" s="86"/>
      <c r="H26" s="86"/>
      <c r="I26" s="84">
        <v>-69</v>
      </c>
      <c r="J26" s="86"/>
      <c r="K26" s="85">
        <f t="shared" si="0"/>
        <v>-69</v>
      </c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6"/>
      <c r="BX26" s="86"/>
      <c r="BY26" s="86"/>
      <c r="BZ26" s="86"/>
      <c r="CA26" s="86"/>
      <c r="CB26" s="86"/>
      <c r="CC26" s="86"/>
      <c r="CD26" s="86"/>
      <c r="CE26" s="86"/>
      <c r="CF26" s="86"/>
      <c r="CG26" s="86"/>
      <c r="CH26" s="86"/>
      <c r="CI26" s="86"/>
      <c r="CJ26" s="86"/>
      <c r="CK26" s="86"/>
      <c r="CL26" s="86"/>
      <c r="CM26" s="86"/>
      <c r="CN26" s="86"/>
      <c r="CO26" s="86"/>
      <c r="CP26" s="86"/>
      <c r="CQ26" s="86"/>
      <c r="CR26" s="86"/>
      <c r="CS26" s="86"/>
      <c r="CT26" s="86"/>
      <c r="CU26" s="86"/>
      <c r="CV26" s="86"/>
      <c r="CW26" s="86"/>
      <c r="CX26" s="86"/>
      <c r="CY26" s="86"/>
      <c r="CZ26" s="86"/>
      <c r="DA26" s="86"/>
      <c r="DB26" s="86"/>
      <c r="DC26" s="86"/>
      <c r="DD26" s="86"/>
      <c r="DE26" s="86"/>
      <c r="DF26" s="86"/>
      <c r="DG26" s="86"/>
      <c r="DH26" s="86"/>
      <c r="DI26" s="86"/>
      <c r="DJ26" s="86"/>
      <c r="DK26" s="86"/>
      <c r="DL26" s="86"/>
      <c r="DM26" s="86"/>
      <c r="DN26" s="86"/>
      <c r="DO26" s="86"/>
      <c r="DP26" s="86"/>
      <c r="DQ26" s="86"/>
      <c r="DR26" s="86"/>
      <c r="DS26" s="86"/>
      <c r="DT26" s="86"/>
      <c r="DU26" s="86"/>
      <c r="DV26" s="86"/>
      <c r="DW26" s="86"/>
      <c r="DX26" s="86"/>
      <c r="DY26" s="86"/>
      <c r="DZ26" s="86"/>
      <c r="EA26" s="86"/>
      <c r="EB26" s="86"/>
      <c r="EC26" s="86"/>
      <c r="ED26" s="86"/>
      <c r="EE26" s="86"/>
      <c r="EF26" s="86"/>
      <c r="EG26" s="86"/>
      <c r="EH26" s="86"/>
      <c r="EI26" s="86"/>
      <c r="EJ26" s="86"/>
      <c r="EK26" s="86"/>
      <c r="EL26" s="86"/>
      <c r="EM26" s="86"/>
      <c r="EN26" s="86"/>
      <c r="EO26" s="86"/>
      <c r="EP26" s="86"/>
      <c r="EQ26" s="86"/>
      <c r="ER26" s="86"/>
      <c r="ES26" s="86"/>
      <c r="ET26" s="86"/>
      <c r="EU26" s="86"/>
      <c r="EV26" s="86"/>
      <c r="EW26" s="86"/>
      <c r="EX26" s="86"/>
      <c r="EY26" s="86"/>
      <c r="EZ26" s="86"/>
      <c r="FA26" s="86"/>
      <c r="FB26" s="86"/>
      <c r="FC26" s="86"/>
      <c r="FD26" s="86"/>
      <c r="FE26" s="86"/>
      <c r="FF26" s="86"/>
      <c r="FG26" s="86"/>
      <c r="FH26" s="86"/>
      <c r="FI26" s="86"/>
      <c r="FJ26" s="86"/>
      <c r="FK26" s="86"/>
      <c r="FL26" s="86"/>
      <c r="FM26" s="86"/>
      <c r="FN26" s="86"/>
      <c r="FO26" s="86"/>
      <c r="FP26" s="86"/>
      <c r="FQ26" s="86"/>
      <c r="FR26" s="86"/>
      <c r="FS26" s="86"/>
      <c r="FT26" s="86"/>
      <c r="FU26" s="86"/>
      <c r="FV26" s="86"/>
      <c r="FW26" s="86"/>
      <c r="FX26" s="86"/>
      <c r="FY26" s="86"/>
      <c r="FZ26" s="86"/>
      <c r="GA26" s="86"/>
      <c r="GB26" s="86"/>
      <c r="GC26" s="86"/>
      <c r="GD26" s="86"/>
      <c r="GE26" s="86"/>
      <c r="GF26" s="86"/>
      <c r="GG26" s="86"/>
      <c r="GH26" s="86"/>
      <c r="GI26" s="86"/>
      <c r="GJ26" s="86"/>
      <c r="GK26" s="86"/>
      <c r="GL26" s="86"/>
      <c r="GM26" s="86"/>
      <c r="GN26" s="86"/>
      <c r="GO26" s="86"/>
      <c r="GP26" s="86"/>
      <c r="GQ26" s="86"/>
      <c r="GR26" s="86"/>
      <c r="GS26" s="86"/>
      <c r="GT26" s="86"/>
      <c r="GU26" s="86"/>
      <c r="GV26" s="86"/>
      <c r="GW26" s="86"/>
      <c r="GX26" s="86"/>
      <c r="GY26" s="86"/>
      <c r="GZ26" s="86"/>
      <c r="HA26" s="86"/>
      <c r="HB26" s="86"/>
      <c r="HC26" s="86"/>
      <c r="HD26" s="86"/>
      <c r="HE26" s="86"/>
      <c r="HF26" s="86"/>
      <c r="HG26" s="86"/>
      <c r="HH26" s="86"/>
      <c r="HI26" s="86"/>
      <c r="HJ26" s="86"/>
      <c r="HK26" s="86"/>
      <c r="HL26" s="86"/>
      <c r="HM26" s="86"/>
      <c r="HN26" s="86"/>
      <c r="HO26" s="86"/>
      <c r="HP26" s="86"/>
      <c r="HQ26" s="86"/>
      <c r="HR26" s="86"/>
      <c r="HS26" s="86"/>
      <c r="HT26" s="86"/>
      <c r="HU26" s="86"/>
      <c r="HV26" s="86"/>
      <c r="HW26" s="86"/>
      <c r="HX26" s="86"/>
      <c r="HY26" s="86"/>
      <c r="HZ26" s="86"/>
      <c r="IA26" s="86"/>
      <c r="IB26" s="86"/>
      <c r="IC26" s="86"/>
      <c r="ID26" s="86"/>
      <c r="IE26" s="86"/>
      <c r="IF26" s="86"/>
      <c r="IG26" s="86"/>
      <c r="IH26" s="86"/>
      <c r="II26" s="86"/>
      <c r="IJ26" s="86"/>
      <c r="IK26" s="86"/>
      <c r="IL26" s="86"/>
      <c r="IM26" s="86"/>
    </row>
    <row r="27" spans="1:13" s="81" customFormat="1" ht="15">
      <c r="A27" s="78"/>
      <c r="B27" s="83"/>
      <c r="C27" s="85"/>
      <c r="D27" s="84"/>
      <c r="E27" s="85"/>
      <c r="F27" s="85"/>
      <c r="G27" s="85"/>
      <c r="H27" s="84"/>
      <c r="I27" s="162"/>
      <c r="J27" s="84"/>
      <c r="K27" s="164">
        <f t="shared" si="0"/>
        <v>0</v>
      </c>
      <c r="L27" s="84"/>
      <c r="M27" s="85"/>
    </row>
    <row r="28" spans="1:13" s="81" customFormat="1" ht="15.75" thickBot="1">
      <c r="A28" s="82" t="s">
        <v>102</v>
      </c>
      <c r="B28" s="83"/>
      <c r="C28" s="124">
        <f>SUM(C19:C27)</f>
        <v>19728</v>
      </c>
      <c r="D28" s="84"/>
      <c r="E28" s="124">
        <f>SUM(E19:E27)</f>
        <v>3111</v>
      </c>
      <c r="F28" s="124"/>
      <c r="G28" s="124">
        <f>SUM(G19:G27)</f>
        <v>7719</v>
      </c>
      <c r="H28" s="84"/>
      <c r="I28" s="124">
        <f>SUM(I19:I27)</f>
        <v>-5465</v>
      </c>
      <c r="J28" s="84"/>
      <c r="K28" s="124">
        <f t="shared" si="0"/>
        <v>25093</v>
      </c>
      <c r="L28" s="84"/>
      <c r="M28" s="85"/>
    </row>
    <row r="29" spans="1:13" s="81" customFormat="1" ht="15.75" thickTop="1">
      <c r="A29" s="78"/>
      <c r="B29" s="83"/>
      <c r="C29" s="85"/>
      <c r="D29" s="84"/>
      <c r="E29" s="84"/>
      <c r="F29" s="84"/>
      <c r="G29" s="84"/>
      <c r="H29" s="84"/>
      <c r="I29" s="84"/>
      <c r="J29" s="84"/>
      <c r="K29" s="85"/>
      <c r="L29" s="84"/>
      <c r="M29" s="85"/>
    </row>
    <row r="30" spans="1:13" s="81" customFormat="1" ht="15">
      <c r="A30" s="82"/>
      <c r="B30" s="83"/>
      <c r="C30" s="85"/>
      <c r="D30" s="84"/>
      <c r="E30" s="85"/>
      <c r="F30" s="85"/>
      <c r="G30" s="85"/>
      <c r="H30" s="84"/>
      <c r="I30" s="84"/>
      <c r="J30" s="84"/>
      <c r="K30" s="85"/>
      <c r="L30" s="84"/>
      <c r="M30" s="85"/>
    </row>
    <row r="31" spans="2:4" s="2" customFormat="1" ht="15">
      <c r="B31" s="3"/>
      <c r="C31" s="3"/>
      <c r="D31" s="3"/>
    </row>
    <row r="32" spans="1:11" s="2" customFormat="1" ht="15" customHeight="1">
      <c r="A32" s="16" t="s">
        <v>61</v>
      </c>
      <c r="B32" s="173"/>
      <c r="C32" s="187"/>
      <c r="D32" s="187"/>
      <c r="E32" s="187"/>
      <c r="F32" s="149"/>
      <c r="G32" s="149"/>
      <c r="H32" s="149"/>
      <c r="I32" s="149"/>
      <c r="J32" s="149"/>
      <c r="K32" s="149"/>
    </row>
    <row r="33" spans="1:12" s="2" customFormat="1" ht="30" customHeight="1">
      <c r="A33" s="17" t="s">
        <v>33</v>
      </c>
      <c r="B33" s="173"/>
      <c r="C33" s="174"/>
      <c r="D33" s="173"/>
      <c r="E33" s="92"/>
      <c r="F33" s="174"/>
      <c r="G33" s="149"/>
      <c r="H33" s="149"/>
      <c r="I33" s="149"/>
      <c r="J33" s="149"/>
      <c r="K33" s="149"/>
      <c r="L33" s="149"/>
    </row>
    <row r="34" spans="1:4" s="2" customFormat="1" ht="15">
      <c r="A34" s="95"/>
      <c r="B34" s="4"/>
      <c r="C34" s="95"/>
      <c r="D34" s="4"/>
    </row>
    <row r="35" spans="1:4" s="2" customFormat="1" ht="15">
      <c r="A35" s="91" t="s">
        <v>62</v>
      </c>
      <c r="B35" s="4"/>
      <c r="D35" s="4"/>
    </row>
    <row r="36" spans="1:4" s="2" customFormat="1" ht="15">
      <c r="A36" s="92" t="s">
        <v>34</v>
      </c>
      <c r="B36" s="4"/>
      <c r="D36" s="4"/>
    </row>
    <row r="37" spans="2:4" s="2" customFormat="1" ht="15">
      <c r="B37" s="4"/>
      <c r="C37" s="4"/>
      <c r="D37" s="4"/>
    </row>
    <row r="38" spans="1:6" s="2" customFormat="1" ht="15">
      <c r="A38" s="179" t="s">
        <v>43</v>
      </c>
      <c r="B38" s="179"/>
      <c r="C38" s="179"/>
      <c r="D38" s="179"/>
      <c r="E38" s="179"/>
      <c r="F38" s="179"/>
    </row>
    <row r="39" s="127" customFormat="1" ht="15"/>
    <row r="40" s="127" customFormat="1" ht="15">
      <c r="A40" s="128"/>
    </row>
    <row r="41" spans="1:2" ht="15">
      <c r="A41" s="87"/>
      <c r="B41" s="70"/>
    </row>
    <row r="42" spans="1:2" ht="15">
      <c r="A42" s="18"/>
      <c r="B42" s="70"/>
    </row>
    <row r="43" spans="1:2" ht="15">
      <c r="A43" s="19"/>
      <c r="B43" s="18"/>
    </row>
    <row r="44" spans="1:2" ht="15">
      <c r="A44" s="88"/>
      <c r="B44" s="88"/>
    </row>
    <row r="45" spans="1:2" ht="15">
      <c r="A45" s="89"/>
      <c r="B45" s="89"/>
    </row>
    <row r="54" spans="1:2" ht="15">
      <c r="A54" s="90"/>
      <c r="B54" s="90"/>
    </row>
  </sheetData>
  <sheetProtection/>
  <mergeCells count="13">
    <mergeCell ref="K6:K7"/>
    <mergeCell ref="G6:G7"/>
    <mergeCell ref="E6:E7"/>
    <mergeCell ref="A38:F38"/>
    <mergeCell ref="C32:E32"/>
    <mergeCell ref="G1:L1"/>
    <mergeCell ref="B6:B7"/>
    <mergeCell ref="A5:L5"/>
    <mergeCell ref="I6:I7"/>
    <mergeCell ref="C6:C7"/>
    <mergeCell ref="A2:K2"/>
    <mergeCell ref="A3:K3"/>
    <mergeCell ref="A6:A7"/>
  </mergeCells>
  <printOptions horizontalCentered="1"/>
  <pageMargins left="0.15748031496062992" right="0.15748031496062992" top="0.3937007874015748" bottom="0.7480314960629921" header="0.5118110236220472" footer="0.5118110236220472"/>
  <pageSetup firstPageNumber="4" useFirstPageNumber="1" fitToHeight="1" fitToWidth="1" horizontalDpi="300" verticalDpi="3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Междинен финансов отчет към 31.01.2009 г.</dc:title>
  <dc:subject/>
  <dc:creator>Krasimir Demerdjiev</dc:creator>
  <cp:keywords/>
  <dc:description/>
  <cp:lastModifiedBy>Secretary</cp:lastModifiedBy>
  <cp:lastPrinted>2011-06-14T10:33:31Z</cp:lastPrinted>
  <dcterms:created xsi:type="dcterms:W3CDTF">2003-02-07T14:36:34Z</dcterms:created>
  <dcterms:modified xsi:type="dcterms:W3CDTF">2011-06-14T10:33:35Z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Type">
    <vt:lpwstr>Неконсолидиран</vt:lpwstr>
  </property>
  <property fmtid="{D5CDD505-2E9C-101B-9397-08002B2CF9AE}" pid="3" name="Report Period">
    <vt:lpwstr>4-то тримесечие</vt:lpwstr>
  </property>
  <property fmtid="{D5CDD505-2E9C-101B-9397-08002B2CF9AE}" pid="4" name="ContentType">
    <vt:lpwstr>Sopharma Documents BG</vt:lpwstr>
  </property>
  <property fmtid="{D5CDD505-2E9C-101B-9397-08002B2CF9AE}" pid="5" name="Report Year">
    <vt:lpwstr>2008</vt:lpwstr>
  </property>
  <property fmtid="{D5CDD505-2E9C-101B-9397-08002B2CF9AE}" pid="6" name="Publishing_Date">
    <vt:lpwstr>2009-02-02T00:00:00Z</vt:lpwstr>
  </property>
  <property fmtid="{D5CDD505-2E9C-101B-9397-08002B2CF9AE}" pid="7" name="Document Category">
    <vt:lpwstr>1</vt:lpwstr>
  </property>
</Properties>
</file>